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60" windowWidth="20730" windowHeight="11700" tabRatio="975" activeTab="8"/>
  </bookViews>
  <sheets>
    <sheet name="ТИТУЛКА" sheetId="38" r:id="rId1"/>
    <sheet name="Загальна інформація" sheetId="1" r:id="rId2"/>
    <sheet name="Місцеві організації" sheetId="2" r:id="rId3"/>
    <sheet name="ЗВЕДЕНА ТАБ." sheetId="3" r:id="rId4"/>
    <sheet name="Зв.МАЙНО" sheetId="4" r:id="rId5"/>
    <sheet name="Від.МАЙНО" sheetId="40" r:id="rId6"/>
    <sheet name="Зв.КОШТИ" sheetId="6" r:id="rId7"/>
    <sheet name="Від.КОШТИ" sheetId="7" r:id="rId8"/>
    <sheet name="Зв.ВНЕСКИ" sheetId="9" r:id="rId9"/>
    <sheet name="1.1" sheetId="10" r:id="rId10"/>
    <sheet name="1.2-1.3" sheetId="16" r:id="rId11"/>
    <sheet name="1.4" sheetId="17" r:id="rId12"/>
    <sheet name="Проверка мажоритарщиков" sheetId="41" state="hidden" r:id="rId13"/>
    <sheet name="1.5-16" sheetId="18" r:id="rId14"/>
    <sheet name="2.1 - 5.3" sheetId="19" r:id="rId15"/>
    <sheet name="6.1 - 6.3" sheetId="29" r:id="rId16"/>
    <sheet name="Зв.ПЛАТЕжІ" sheetId="8" r:id="rId17"/>
    <sheet name="1.1." sheetId="11" r:id="rId18"/>
    <sheet name="1.2 " sheetId="31" r:id="rId19"/>
    <sheet name="1.3" sheetId="32" r:id="rId20"/>
    <sheet name="1.4. (рах.канд)" sheetId="34" r:id="rId21"/>
    <sheet name="1.5" sheetId="35" r:id="rId22"/>
    <sheet name="V.Відомості про фін.зоб " sheetId="42" r:id="rId23"/>
    <sheet name="Остання" sheetId="13" r:id="rId24"/>
  </sheets>
  <definedNames>
    <definedName name="_xlnm._FilterDatabase" localSheetId="9" hidden="1">'1.1'!$A$5:$K$108</definedName>
    <definedName name="_xlnm._FilterDatabase" localSheetId="17" hidden="1">'1.1.'!$A$20:$M$120</definedName>
    <definedName name="_xlnm._FilterDatabase" localSheetId="11" hidden="1">'1.4'!$A$4:$H$62</definedName>
    <definedName name="_xlnm._FilterDatabase" localSheetId="7" hidden="1">Від.КОШТИ!$A$9:$E$73</definedName>
    <definedName name="_xlnm.Print_Area" localSheetId="11">'1.4'!$A$1:$G$63</definedName>
    <definedName name="_xlnm.Print_Area" localSheetId="20">'1.4. (рах.канд)'!$A$1:$H$378</definedName>
    <definedName name="_xlnm.Print_Area" localSheetId="15">'6.1 - 6.3'!$A$1:$K$26</definedName>
    <definedName name="_xlnm.Print_Area" localSheetId="7">Від.КОШТИ!$A$1:$D$103</definedName>
    <definedName name="_xlnm.Print_Area" localSheetId="5">Від.МАЙНО!$A$1:$L$142</definedName>
    <definedName name="_xlnm.Print_Area" localSheetId="16">Зв.ПЛАТЕжІ!$A$1:$C$21</definedName>
    <definedName name="_xlnm.Print_Area" localSheetId="3">'ЗВЕДЕНА ТАБ.'!$A$1:$C$106</definedName>
    <definedName name="_xlnm.Print_Area" localSheetId="0">ТИТУЛКА!$A$1:$R$26</definedName>
  </definedNames>
  <calcPr calcId="162913"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2" i="40" l="1"/>
  <c r="L70" i="40"/>
  <c r="L88" i="40"/>
  <c r="G118" i="10"/>
  <c r="C18" i="4" l="1"/>
  <c r="C17" i="4" s="1"/>
  <c r="H14" i="34"/>
  <c r="D73" i="7" l="1"/>
  <c r="I36" i="42" l="1"/>
  <c r="I49" i="42" s="1"/>
  <c r="I26" i="42"/>
  <c r="G62" i="17" l="1"/>
  <c r="H261" i="34" l="1"/>
  <c r="H262" i="34" s="1"/>
  <c r="H267" i="34"/>
  <c r="H161" i="34"/>
  <c r="H101" i="34"/>
  <c r="H112" i="34"/>
  <c r="L112" i="34" l="1"/>
  <c r="E3" i="41"/>
  <c r="E4" i="41"/>
  <c r="E5" i="41"/>
  <c r="E6" i="41"/>
  <c r="E7" i="41"/>
  <c r="E8" i="41"/>
  <c r="E9" i="41"/>
  <c r="E10" i="41"/>
  <c r="E11" i="41"/>
  <c r="E12" i="41"/>
  <c r="E13" i="41"/>
  <c r="E14" i="41"/>
  <c r="E15" i="41"/>
  <c r="E16" i="41"/>
  <c r="E17" i="41"/>
  <c r="E18" i="41"/>
  <c r="E19" i="41"/>
  <c r="E20" i="41"/>
  <c r="E21" i="41"/>
  <c r="E22" i="41"/>
  <c r="E23" i="41"/>
  <c r="E24" i="41"/>
  <c r="E25" i="41"/>
  <c r="E26" i="41"/>
  <c r="E27" i="41"/>
  <c r="E28" i="41"/>
  <c r="E29" i="41"/>
  <c r="E30" i="41"/>
  <c r="E31" i="41"/>
  <c r="E32" i="41"/>
  <c r="E33" i="41"/>
  <c r="E34" i="41"/>
  <c r="E35" i="41"/>
  <c r="E36" i="41"/>
  <c r="E37" i="41"/>
  <c r="E38" i="41"/>
  <c r="E39" i="41"/>
  <c r="E40" i="41"/>
  <c r="E41" i="41"/>
  <c r="E42" i="41"/>
  <c r="E43" i="41"/>
  <c r="E44" i="41"/>
  <c r="E45" i="41"/>
  <c r="E46" i="41"/>
  <c r="E47" i="41"/>
  <c r="E48" i="41"/>
  <c r="E49" i="41"/>
  <c r="E50" i="41"/>
  <c r="E51" i="41"/>
  <c r="E52" i="41"/>
  <c r="E53" i="41"/>
  <c r="E54" i="41"/>
  <c r="E55" i="41"/>
  <c r="E56" i="41"/>
  <c r="E57" i="41"/>
  <c r="E58" i="41"/>
  <c r="E2" i="41"/>
  <c r="B3" i="41"/>
  <c r="C3" i="41"/>
  <c r="B4" i="41"/>
  <c r="C4" i="41"/>
  <c r="B5" i="41"/>
  <c r="C5" i="41"/>
  <c r="B6" i="41"/>
  <c r="C6" i="41"/>
  <c r="B7" i="41"/>
  <c r="C7" i="41"/>
  <c r="B8" i="41"/>
  <c r="C8" i="41"/>
  <c r="B9" i="41"/>
  <c r="C9" i="41"/>
  <c r="B10" i="41"/>
  <c r="B11" i="41"/>
  <c r="C11" i="41"/>
  <c r="B12" i="41"/>
  <c r="C12" i="41"/>
  <c r="B13" i="41"/>
  <c r="B14" i="41"/>
  <c r="C14" i="41"/>
  <c r="B15" i="41"/>
  <c r="C15" i="41"/>
  <c r="B16" i="41"/>
  <c r="C16" i="41"/>
  <c r="B17" i="41"/>
  <c r="C17" i="41"/>
  <c r="B18" i="41"/>
  <c r="C18" i="41"/>
  <c r="B19" i="41"/>
  <c r="B20" i="41"/>
  <c r="B21" i="41"/>
  <c r="B22" i="41"/>
  <c r="B23" i="41"/>
  <c r="B24" i="41"/>
  <c r="B25" i="41"/>
  <c r="B26" i="41"/>
  <c r="B27" i="41"/>
  <c r="C27" i="41"/>
  <c r="B28" i="41"/>
  <c r="B29" i="41"/>
  <c r="B30" i="41"/>
  <c r="B31" i="41"/>
  <c r="C31" i="41"/>
  <c r="B32" i="41"/>
  <c r="C32" i="41"/>
  <c r="B33" i="41"/>
  <c r="C33" i="41"/>
  <c r="B34" i="41"/>
  <c r="C34" i="41"/>
  <c r="B35" i="41"/>
  <c r="C35" i="41"/>
  <c r="B36" i="41"/>
  <c r="C36" i="41"/>
  <c r="B37" i="41"/>
  <c r="B38" i="41"/>
  <c r="C38" i="41"/>
  <c r="B39" i="41"/>
  <c r="C39" i="41"/>
  <c r="B40" i="41"/>
  <c r="B41" i="41"/>
  <c r="C41" i="41"/>
  <c r="B42" i="41"/>
  <c r="B43" i="41"/>
  <c r="B44" i="41"/>
  <c r="B45" i="41"/>
  <c r="B46" i="41"/>
  <c r="C46" i="41"/>
  <c r="B47" i="41"/>
  <c r="C47" i="41"/>
  <c r="B48" i="41"/>
  <c r="C48" i="41"/>
  <c r="B49" i="41"/>
  <c r="C49" i="41"/>
  <c r="B50" i="41"/>
  <c r="B51" i="41"/>
  <c r="C51" i="41"/>
  <c r="B52" i="41"/>
  <c r="C52" i="41"/>
  <c r="B53" i="41"/>
  <c r="C53" i="41"/>
  <c r="B54" i="41"/>
  <c r="C54" i="41"/>
  <c r="B55" i="41"/>
  <c r="C55" i="41"/>
  <c r="B56" i="41"/>
  <c r="B57" i="41"/>
  <c r="C57" i="41"/>
  <c r="B58" i="41"/>
  <c r="D54" i="41" l="1"/>
  <c r="F54" i="41" s="1"/>
  <c r="D52" i="41"/>
  <c r="F52" i="41" s="1"/>
  <c r="D48" i="41"/>
  <c r="F48" i="41" s="1"/>
  <c r="D46" i="41"/>
  <c r="F46" i="41" s="1"/>
  <c r="D38" i="41"/>
  <c r="F38" i="41" s="1"/>
  <c r="D36" i="41"/>
  <c r="F36" i="41" s="1"/>
  <c r="D34" i="41"/>
  <c r="F34" i="41" s="1"/>
  <c r="D32" i="41"/>
  <c r="F32" i="41" s="1"/>
  <c r="D18" i="41"/>
  <c r="F18" i="41" s="1"/>
  <c r="D16" i="41"/>
  <c r="F16" i="41" s="1"/>
  <c r="D14" i="41"/>
  <c r="F14" i="41" s="1"/>
  <c r="D12" i="41"/>
  <c r="F12" i="41" s="1"/>
  <c r="D8" i="41"/>
  <c r="F8" i="41" s="1"/>
  <c r="D6" i="41"/>
  <c r="F6" i="41" s="1"/>
  <c r="D4" i="41"/>
  <c r="F4" i="41" s="1"/>
  <c r="D57" i="41"/>
  <c r="F57" i="41" s="1"/>
  <c r="D55" i="41"/>
  <c r="F55" i="41" s="1"/>
  <c r="D53" i="41"/>
  <c r="F53" i="41" s="1"/>
  <c r="D51" i="41"/>
  <c r="F51" i="41" s="1"/>
  <c r="D49" i="41"/>
  <c r="F49" i="41" s="1"/>
  <c r="D47" i="41"/>
  <c r="F47" i="41" s="1"/>
  <c r="D41" i="41"/>
  <c r="F41" i="41" s="1"/>
  <c r="D39" i="41"/>
  <c r="F39" i="41" s="1"/>
  <c r="D35" i="41"/>
  <c r="F35" i="41" s="1"/>
  <c r="D33" i="41"/>
  <c r="F33" i="41" s="1"/>
  <c r="D31" i="41"/>
  <c r="F31" i="41" s="1"/>
  <c r="D27" i="41"/>
  <c r="F27" i="41" s="1"/>
  <c r="D17" i="41"/>
  <c r="F17" i="41" s="1"/>
  <c r="D15" i="41"/>
  <c r="F15" i="41" s="1"/>
  <c r="D11" i="41"/>
  <c r="F11" i="41" s="1"/>
  <c r="D9" i="41"/>
  <c r="F9" i="41" s="1"/>
  <c r="D7" i="41"/>
  <c r="F7" i="41" s="1"/>
  <c r="D5" i="41"/>
  <c r="F5" i="41" s="1"/>
  <c r="D3" i="41"/>
  <c r="F3" i="41" s="1"/>
  <c r="B2" i="41"/>
  <c r="G108" i="10"/>
  <c r="C7" i="9" s="1"/>
  <c r="I84" i="31"/>
  <c r="I7" i="31"/>
  <c r="C10" i="8" s="1"/>
  <c r="B5" i="31"/>
  <c r="B6" i="31" s="1"/>
  <c r="B11" i="31" s="1"/>
  <c r="B12" i="31" s="1"/>
  <c r="B13" i="31" s="1"/>
  <c r="B14" i="31" s="1"/>
  <c r="B15" i="31" s="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s="1"/>
  <c r="B80" i="31" s="1"/>
  <c r="B81" i="31" s="1"/>
  <c r="B82" i="31" s="1"/>
  <c r="B83" i="31" s="1"/>
  <c r="H377" i="34"/>
  <c r="H372" i="34"/>
  <c r="H363" i="34"/>
  <c r="H350" i="34"/>
  <c r="H340" i="34"/>
  <c r="H341" i="34" s="1"/>
  <c r="H336" i="34"/>
  <c r="H326" i="34"/>
  <c r="H321" i="34"/>
  <c r="H312" i="34"/>
  <c r="H304" i="34"/>
  <c r="H293" i="34"/>
  <c r="H294" i="34" s="1"/>
  <c r="H289" i="34"/>
  <c r="H281" i="34"/>
  <c r="H274" i="34"/>
  <c r="H252" i="34"/>
  <c r="H253" i="34" s="1"/>
  <c r="H248" i="34"/>
  <c r="H239" i="34"/>
  <c r="H231" i="34"/>
  <c r="H232" i="34" s="1"/>
  <c r="H223" i="34"/>
  <c r="H218" i="34"/>
  <c r="H203" i="34"/>
  <c r="C29" i="41" s="1"/>
  <c r="D29" i="41" s="1"/>
  <c r="F29" i="41" s="1"/>
  <c r="H192" i="34"/>
  <c r="H187" i="34"/>
  <c r="H178" i="34"/>
  <c r="H170" i="34"/>
  <c r="H152" i="34"/>
  <c r="H143" i="34"/>
  <c r="H136" i="34"/>
  <c r="H125" i="34"/>
  <c r="H126" i="34" s="1"/>
  <c r="H121" i="34"/>
  <c r="H90" i="34"/>
  <c r="H83" i="34"/>
  <c r="H74" i="34"/>
  <c r="C20" i="41" s="1"/>
  <c r="D20" i="41" s="1"/>
  <c r="F20" i="41" s="1"/>
  <c r="H59" i="34"/>
  <c r="C19" i="41" s="1"/>
  <c r="D19" i="41" s="1"/>
  <c r="F19" i="41" s="1"/>
  <c r="H45" i="34"/>
  <c r="C13" i="41" s="1"/>
  <c r="D13" i="41" s="1"/>
  <c r="F13" i="41" s="1"/>
  <c r="H29" i="34"/>
  <c r="G52" i="17"/>
  <c r="F25" i="16"/>
  <c r="A25" i="16"/>
  <c r="C25" i="16"/>
  <c r="K21" i="16"/>
  <c r="B6" i="10"/>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J141" i="19"/>
  <c r="C72" i="9" s="1"/>
  <c r="C8" i="9"/>
  <c r="J21" i="16"/>
  <c r="C16" i="9" s="1"/>
  <c r="I93" i="19"/>
  <c r="C60" i="9" s="1"/>
  <c r="C61" i="9"/>
  <c r="J6" i="16"/>
  <c r="C11" i="9" s="1"/>
  <c r="C13" i="4"/>
  <c r="C11" i="4"/>
  <c r="K13" i="16"/>
  <c r="C11" i="8"/>
  <c r="I17" i="11"/>
  <c r="C7" i="8" s="1"/>
  <c r="G11" i="29"/>
  <c r="C98" i="9" s="1"/>
  <c r="K26" i="29"/>
  <c r="C104" i="9" s="1"/>
  <c r="J26" i="29"/>
  <c r="C103" i="9" s="1"/>
  <c r="K21" i="29"/>
  <c r="C101" i="9" s="1"/>
  <c r="J21" i="29"/>
  <c r="C100" i="9" s="1"/>
  <c r="K22" i="18"/>
  <c r="J22" i="18"/>
  <c r="C30" i="9" s="1"/>
  <c r="K17" i="18"/>
  <c r="J17" i="18"/>
  <c r="C29" i="9" s="1"/>
  <c r="K11" i="18"/>
  <c r="J11" i="18"/>
  <c r="C25" i="9" s="1"/>
  <c r="K6" i="18"/>
  <c r="J6" i="18"/>
  <c r="C24" i="9" s="1"/>
  <c r="C21" i="9"/>
  <c r="K26" i="16"/>
  <c r="J26" i="16"/>
  <c r="C17" i="9" s="1"/>
  <c r="K6" i="16"/>
  <c r="D6" i="7"/>
  <c r="I120" i="11"/>
  <c r="C8" i="8" s="1"/>
  <c r="J13" i="16"/>
  <c r="C12" i="9" s="1"/>
  <c r="C59" i="9" l="1"/>
  <c r="C9" i="8"/>
  <c r="C31" i="9"/>
  <c r="C37" i="41"/>
  <c r="D37" i="41" s="1"/>
  <c r="F37" i="41" s="1"/>
  <c r="C42" i="41"/>
  <c r="D42" i="41" s="1"/>
  <c r="F42" i="41" s="1"/>
  <c r="C44" i="41"/>
  <c r="D44" i="41" s="1"/>
  <c r="F44" i="41" s="1"/>
  <c r="B65" i="10"/>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64" i="10"/>
  <c r="C13" i="9"/>
  <c r="C8" i="6"/>
  <c r="C23" i="9"/>
  <c r="C28" i="9"/>
  <c r="C27" i="9" s="1"/>
  <c r="C10" i="9"/>
  <c r="C9" i="9" s="1"/>
  <c r="C15" i="9"/>
  <c r="C26" i="9"/>
  <c r="C22" i="9" s="1"/>
  <c r="C18" i="9"/>
  <c r="C20" i="9"/>
  <c r="C10" i="41"/>
  <c r="D10" i="41" s="1"/>
  <c r="F10" i="41" s="1"/>
  <c r="C9" i="6"/>
  <c r="C102" i="9"/>
  <c r="C30" i="41"/>
  <c r="D30" i="41" s="1"/>
  <c r="F30" i="41" s="1"/>
  <c r="C40" i="41"/>
  <c r="D40" i="41" s="1"/>
  <c r="F40" i="41" s="1"/>
  <c r="C43" i="41"/>
  <c r="D43" i="41" s="1"/>
  <c r="F43" i="41" s="1"/>
  <c r="C45" i="41"/>
  <c r="D45" i="41" s="1"/>
  <c r="F45" i="41" s="1"/>
  <c r="C6" i="8"/>
  <c r="C7" i="6"/>
  <c r="C9" i="4"/>
  <c r="C6" i="4" s="1"/>
  <c r="C99" i="9"/>
  <c r="C19" i="9"/>
  <c r="C22" i="41"/>
  <c r="D22" i="41" s="1"/>
  <c r="F22" i="41" s="1"/>
  <c r="C24" i="41"/>
  <c r="D24" i="41" s="1"/>
  <c r="F24" i="41" s="1"/>
  <c r="C26" i="41"/>
  <c r="D26" i="41" s="1"/>
  <c r="F26" i="41" s="1"/>
  <c r="C58" i="41"/>
  <c r="D58" i="41" s="1"/>
  <c r="F58" i="41" s="1"/>
  <c r="C21" i="41"/>
  <c r="D21" i="41" s="1"/>
  <c r="F21" i="41" s="1"/>
  <c r="C23" i="41"/>
  <c r="D23" i="41" s="1"/>
  <c r="F23" i="41" s="1"/>
  <c r="C25" i="41"/>
  <c r="D25" i="41" s="1"/>
  <c r="F25" i="41" s="1"/>
  <c r="C28" i="41"/>
  <c r="D28" i="41" s="1"/>
  <c r="F28" i="41" s="1"/>
  <c r="C2" i="41"/>
  <c r="D2" i="41" s="1"/>
  <c r="F2" i="41" s="1"/>
  <c r="C56" i="41"/>
  <c r="D56" i="41" s="1"/>
  <c r="F56" i="41" s="1"/>
  <c r="C50" i="41"/>
  <c r="D50" i="41" s="1"/>
  <c r="F50" i="41" s="1"/>
  <c r="C14" i="9" l="1"/>
  <c r="C6" i="9" s="1"/>
  <c r="C5" i="9" s="1"/>
  <c r="B103" i="10"/>
  <c r="B104" i="10" s="1"/>
  <c r="B105" i="10" s="1"/>
  <c r="B106" i="10" s="1"/>
  <c r="B101" i="10"/>
  <c r="B102" i="10" s="1"/>
  <c r="C15" i="8"/>
  <c r="B107" i="10" l="1"/>
  <c r="B113" i="10" s="1"/>
  <c r="B114" i="10" s="1"/>
  <c r="B115" i="10" s="1"/>
  <c r="B116" i="10" s="1"/>
  <c r="B117" i="10" s="1"/>
  <c r="B112" i="10"/>
  <c r="C21" i="8"/>
</calcChain>
</file>

<file path=xl/sharedStrings.xml><?xml version="1.0" encoding="utf-8"?>
<sst xmlns="http://schemas.openxmlformats.org/spreadsheetml/2006/main" count="6028" uniqueCount="1890">
  <si>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</si>
  <si>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</si>
  <si>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</si>
  <si>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</si>
  <si>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</si>
  <si>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</si>
  <si>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</si>
  <si>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</si>
  <si>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</si>
  <si>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</si>
  <si>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</si>
  <si>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</si>
  <si>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</si>
  <si>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</si>
  <si>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</si>
  <si>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</si>
  <si>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</si>
  <si>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</si>
  <si>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</si>
  <si>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</si>
  <si>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</si>
  <si>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</si>
  <si>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</si>
  <si>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</si>
  <si>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</si>
  <si>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</si>
  <si>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</si>
  <si>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</si>
  <si>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</si>
  <si>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</si>
  <si>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</si>
  <si>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</si>
  <si>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</si>
  <si>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</si>
  <si>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</si>
  <si>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</si>
  <si>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</si>
  <si>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</si>
  <si>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</si>
  <si>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</si>
  <si>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</si>
  <si>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</si>
  <si>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</si>
  <si>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</si>
  <si>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</si>
  <si>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</si>
  <si>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</si>
  <si>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</si>
  <si>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</si>
  <si>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</si>
  <si>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</si>
  <si>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</si>
  <si>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</si>
  <si>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</si>
  <si>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</si>
  <si>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</si>
  <si>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</si>
  <si>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</si>
  <si>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</si>
  <si>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</si>
  <si>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</si>
  <si>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</si>
  <si>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</si>
  <si>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</si>
  <si>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</si>
  <si>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</si>
  <si>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</si>
  <si>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</si>
  <si>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</si>
  <si>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</si>
  <si>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</si>
  <si>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</si>
  <si>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</si>
  <si>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</si>
  <si>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</si>
  <si>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</si>
  <si>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</si>
  <si>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</si>
  <si>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</si>
  <si>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</si>
  <si>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</si>
  <si>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</si>
  <si>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</si>
  <si>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</si>
  <si>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</si>
  <si>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</si>
  <si>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</si>
  <si>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</si>
  <si>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</si>
  <si>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</si>
  <si>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</si>
  <si>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</si>
  <si>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</si>
  <si>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</si>
  <si>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</si>
  <si>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</si>
  <si>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</si>
  <si>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</si>
  <si>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</si>
  <si>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</si>
  <si>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</si>
  <si>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</si>
  <si>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</si>
  <si>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</si>
  <si>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</si>
  <si>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</si>
  <si>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</si>
  <si>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</si>
  <si>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</si>
  <si>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</si>
  <si>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</si>
  <si>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</si>
  <si>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</si>
  <si>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</si>
  <si>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</si>
  <si>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</si>
  <si>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</si>
  <si>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</si>
  <si>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</si>
  <si>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</si>
  <si>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</si>
  <si>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</si>
  <si>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</si>
  <si>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</si>
  <si>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</si>
  <si>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</si>
  <si>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</si>
  <si>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</si>
  <si>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</si>
  <si>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</si>
  <si>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</si>
  <si>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</si>
  <si>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</si>
  <si>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</si>
  <si>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</si>
  <si>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</si>
  <si>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</si>
  <si>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</si>
  <si>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</si>
  <si>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</si>
  <si>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</si>
  <si>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</si>
  <si>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</si>
  <si>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</si>
  <si>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</si>
  <si>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</si>
  <si>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</si>
  <si>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</si>
  <si>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</si>
  <si>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</si>
  <si>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</si>
  <si>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</si>
  <si>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</si>
  <si>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</si>
  <si>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</si>
  <si>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</si>
  <si>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</si>
  <si>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</si>
  <si>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</si>
  <si>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</si>
  <si>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</si>
  <si>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</si>
  <si>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</si>
  <si>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</si>
  <si>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</si>
  <si>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</si>
  <si>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</si>
  <si>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</si>
  <si>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</si>
  <si>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</si>
  <si>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</si>
  <si>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</si>
  <si>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</si>
  <si>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</si>
  <si>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</si>
  <si>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</si>
  <si>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</si>
  <si>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</si>
  <si>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</si>
  <si>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</si>
  <si>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</si>
  <si>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</si>
  <si>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</si>
  <si>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</si>
  <si>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</si>
  <si>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</si>
  <si>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</si>
  <si>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</si>
  <si>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</si>
  <si>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</si>
  <si>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</si>
  <si>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</si>
  <si>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</si>
  <si>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</si>
  <si>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</si>
  <si>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</si>
  <si>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</si>
  <si>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</si>
  <si>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</si>
  <si>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</si>
  <si>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</si>
  <si>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</si>
  <si>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</si>
  <si>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</si>
  <si>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</si>
  <si>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</si>
  <si>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</si>
  <si>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</si>
  <si>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</si>
  <si>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</si>
  <si>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</si>
  <si>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</si>
  <si>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</si>
  <si>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</si>
  <si>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</si>
  <si>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</si>
  <si>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</si>
  <si>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</si>
  <si>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</si>
  <si>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</si>
  <si>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</si>
  <si>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</si>
  <si>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</si>
  <si>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</si>
  <si>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</si>
  <si>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</si>
  <si>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</si>
  <si>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</si>
  <si>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</si>
  <si>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</si>
  <si>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</si>
  <si>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</si>
  <si>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</si>
  <si>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</si>
  <si>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</si>
  <si>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</si>
  <si>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</si>
  <si>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</si>
  <si>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</si>
  <si>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</si>
  <si>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</si>
  <si>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</si>
  <si>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</si>
  <si>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</si>
  <si>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</si>
  <si>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</si>
  <si>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</si>
  <si>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</si>
  <si>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</si>
  <si>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</si>
  <si>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</si>
  <si>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</si>
  <si>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</si>
  <si>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</si>
  <si>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</si>
  <si>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</si>
  <si>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</si>
  <si>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</si>
  <si>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</si>
  <si>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</si>
  <si>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</si>
  <si>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</si>
  <si>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</si>
  <si>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</si>
  <si>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</si>
  <si>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</si>
  <si>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</si>
  <si>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</si>
  <si>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</si>
  <si>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</si>
  <si>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</si>
  <si>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</si>
  <si>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</si>
  <si>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</si>
  <si>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</si>
  <si>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</si>
  <si>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</si>
  <si>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</si>
  <si>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</si>
  <si>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</si>
  <si>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</si>
  <si>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</si>
  <si>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</si>
  <si>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</si>
  <si>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</si>
  <si>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</si>
  <si>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</si>
  <si>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</si>
  <si>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</si>
  <si>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</si>
  <si>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</si>
  <si>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</si>
  <si>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</si>
  <si>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</si>
  <si>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</si>
  <si>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</si>
  <si>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</si>
  <si>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</si>
  <si>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</si>
  <si>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</si>
  <si>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</si>
  <si>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</si>
  <si>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</si>
  <si>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</si>
  <si>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</si>
  <si>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</si>
  <si>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</si>
  <si>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</si>
  <si>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</si>
  <si>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</si>
  <si>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</si>
  <si>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</si>
  <si>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</si>
  <si>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</si>
  <si>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</si>
  <si>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</si>
  <si>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</si>
  <si>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</si>
  <si>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</si>
  <si>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</si>
  <si>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</si>
  <si>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</si>
  <si>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</si>
  <si>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</si>
  <si>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</si>
  <si>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</si>
  <si>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</si>
  <si>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</si>
  <si>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</si>
  <si>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</si>
  <si>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</si>
  <si>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</si>
  <si>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</si>
  <si>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</si>
  <si>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</si>
  <si>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</si>
  <si>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</si>
  <si>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</si>
  <si>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</si>
  <si>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</si>
  <si>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</si>
  <si>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</si>
  <si>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</si>
  <si>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</si>
  <si>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</si>
  <si>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</si>
  <si>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</si>
  <si>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Усього</t>
  </si>
  <si>
    <t xml:space="preserve">Дата здійснення платежу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</si>
  <si>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</si>
  <si>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</si>
  <si>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</si>
  <si>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</si>
  <si>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</si>
  <si>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</si>
  <si>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</si>
  <si>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</si>
  <si>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</si>
  <si>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</si>
  <si>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</si>
  <si>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</si>
  <si>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</si>
  <si>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</si>
  <si>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</si>
  <si>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</si>
  <si>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</si>
  <si>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</si>
  <si>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</si>
  <si>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</si>
  <si>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</si>
  <si>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</si>
  <si>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</si>
  <si>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</si>
  <si>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</si>
  <si>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</si>
  <si>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</si>
  <si>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</si>
  <si>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</si>
  <si>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</si>
  <si>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</si>
  <si>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</si>
  <si>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</si>
  <si>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</si>
  <si>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</si>
  <si>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</si>
  <si>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</si>
  <si>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</si>
  <si>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</si>
  <si>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</si>
  <si>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</si>
  <si>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</si>
  <si>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</si>
  <si>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</si>
  <si>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</si>
  <si>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</si>
  <si>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</si>
  <si>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</si>
  <si>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</si>
  <si>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</si>
  <si>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</si>
  <si>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</si>
  <si>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</si>
  <si>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</si>
  <si>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</si>
  <si>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</si>
  <si>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</si>
  <si>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</si>
  <si>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</si>
  <si>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</si>
  <si>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</si>
  <si>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</si>
  <si>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</si>
  <si>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</si>
  <si>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</si>
  <si>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</si>
  <si>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</si>
  <si>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</si>
  <si>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</si>
  <si>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</si>
  <si>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</si>
  <si>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</si>
  <si>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</si>
  <si>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</si>
  <si>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</si>
  <si>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</si>
  <si>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</si>
  <si>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</si>
  <si>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</si>
  <si>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</si>
  <si>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</si>
  <si>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</si>
  <si>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</si>
  <si>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</si>
  <si>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</si>
  <si>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</si>
  <si>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</si>
  <si>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</si>
  <si>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</si>
  <si>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</si>
  <si>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</si>
  <si>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</si>
  <si>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</si>
  <si>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</si>
  <si>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</si>
  <si>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</si>
  <si>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</si>
  <si>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</si>
  <si>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</si>
  <si>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</si>
  <si>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</si>
  <si>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</si>
  <si>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</si>
  <si>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</si>
  <si>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</si>
  <si>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</si>
  <si>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</si>
  <si>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</si>
  <si>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</si>
  <si>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</si>
  <si>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</si>
  <si>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</si>
  <si>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</si>
  <si>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</si>
  <si>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</si>
  <si>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</si>
  <si>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</si>
  <si>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</si>
  <si>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</si>
  <si>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</si>
  <si>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</si>
  <si>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</si>
  <si>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</si>
  <si>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</si>
  <si>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</si>
  <si>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</si>
  <si>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</si>
  <si>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</si>
  <si>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</si>
  <si>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</si>
  <si>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</si>
  <si>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</si>
  <si>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</si>
  <si>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</si>
  <si>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</si>
  <si>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</si>
  <si>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</si>
  <si>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</si>
  <si>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</si>
  <si>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</si>
  <si>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</si>
  <si>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</si>
  <si>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</si>
  <si>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</si>
  <si>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</si>
  <si>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</si>
  <si>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</si>
  <si>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</si>
  <si>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</si>
  <si>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</si>
  <si>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</si>
  <si>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</si>
  <si>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</si>
  <si>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</si>
  <si>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</si>
  <si>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</si>
  <si>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</si>
  <si>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</si>
  <si>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</si>
  <si>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</si>
  <si>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</si>
  <si>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</si>
  <si>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</si>
  <si>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</si>
  <si>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</si>
  <si>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</si>
  <si>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</si>
  <si>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</si>
  <si>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</si>
  <si>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</si>
  <si>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</si>
  <si>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</si>
  <si>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</si>
  <si>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</si>
  <si>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</si>
  <si>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</si>
  <si>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</si>
  <si>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</si>
  <si>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</si>
  <si>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</si>
  <si>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</si>
  <si>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</si>
  <si>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</si>
  <si>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</si>
  <si>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</si>
  <si>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</si>
  <si>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</si>
  <si>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</si>
  <si>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</si>
  <si>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</si>
  <si>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</si>
  <si>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</si>
  <si>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</si>
  <si>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</si>
  <si>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</si>
  <si>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</si>
  <si>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</si>
  <si>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</si>
  <si>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</si>
  <si>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</si>
  <si>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</si>
  <si>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</si>
  <si>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</si>
  <si>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</si>
  <si>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</si>
  <si>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</si>
  <si>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</si>
  <si>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</si>
  <si>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</si>
  <si>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</si>
  <si>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</si>
  <si>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</si>
  <si>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</si>
  <si>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</si>
  <si>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</si>
  <si>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</si>
  <si>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</si>
  <si>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</si>
  <si>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</si>
  <si>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t>Дата надход-
ження внеску</t>
  </si>
  <si>
    <t>Повне найменування
платника</t>
  </si>
  <si>
    <t>Місце проживання
особи</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</si>
  <si>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</si>
  <si>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</si>
  <si>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</si>
  <si>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</si>
  <si>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</si>
  <si>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</si>
  <si>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</si>
  <si>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</si>
  <si>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</si>
  <si>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</si>
  <si>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</si>
  <si>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</si>
  <si>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</si>
  <si>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</si>
  <si>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</si>
  <si>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t>-</t>
  </si>
  <si>
    <r>
      <t xml:space="preserve">РНОКПП </t>
    </r>
    <r>
      <rPr>
        <sz val="8"/>
        <color indexed="8"/>
        <rFont val="Times New Roman"/>
        <family val="1"/>
        <charset val="204"/>
      </rPr>
      <t xml:space="preserve">або серія та номер паспорта з відміткою </t>
    </r>
  </si>
  <si>
    <r>
      <t xml:space="preserve">РНОКПП </t>
    </r>
    <r>
      <rPr>
        <sz val="9"/>
        <color indexed="8"/>
        <rFont val="Times New Roman"/>
        <family val="1"/>
        <charset val="204"/>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</si>
  <si>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</si>
  <si>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charset val="204"/>
      </rPr>
      <t xml:space="preserve"> </t>
    </r>
  </si>
  <si>
    <r>
      <t>1.6. Відомості про повернення та перерахування до Державного бюджету України  грошових коштів,</t>
    </r>
    <r>
      <rPr>
        <sz val="8"/>
        <color indexed="8"/>
        <rFont val="Times New Roman"/>
        <family val="1"/>
        <charset val="204"/>
      </rPr>
      <t xml:space="preserve"> що надійшли помилково на рахунки виборчого фонду: </t>
    </r>
  </si>
  <si>
    <t>УСЬОГО</t>
  </si>
  <si>
    <t>поточний</t>
  </si>
  <si>
    <t xml:space="preserve">ЗАТВЕРДЖЕНО
Рішення Національного агентства з питань 
запобігання корупції
 09 червня 2016 року № 3
</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</si>
  <si>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</si>
  <si>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r>
      <t>2.2. Відомості про повернення та перерахування до Державного бюджету України внесків нерухомим майном,</t>
    </r>
    <r>
      <rPr>
        <sz val="7"/>
        <color indexed="8"/>
        <rFont val="Times New Roman"/>
        <family val="1"/>
        <charset val="204"/>
      </rPr>
      <t xml:space="preserve"> 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</si>
  <si>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7"/>
        <color indexed="8"/>
        <rFont val="Times New Roman"/>
        <family val="1"/>
        <charset val="204"/>
      </rPr>
      <t xml:space="preserve"> </t>
    </r>
    <r>
      <rPr>
        <sz val="7"/>
        <color indexed="8"/>
        <rFont val="Times New Roman"/>
        <family val="1"/>
        <charset val="204"/>
      </rPr>
      <t xml:space="preserve">що надійшли помилково: </t>
    </r>
  </si>
  <si>
    <r>
      <t>Ринкова вартість майна</t>
    </r>
    <r>
      <rPr>
        <sz val="7"/>
        <color indexed="8"/>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</si>
  <si>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7"/>
        <color indexed="8"/>
        <rFont val="Times New Roman"/>
        <family val="1"/>
        <charset val="204"/>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</si>
  <si>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7"/>
        <color indexed="8"/>
        <rFont val="Times New Roman"/>
        <family val="1"/>
        <charset val="204"/>
      </rPr>
      <t xml:space="preserve"> що надійшли помилково:</t>
    </r>
  </si>
  <si>
    <r>
      <t xml:space="preserve">4.2. </t>
    </r>
    <r>
      <rPr>
        <sz val="7"/>
        <color indexed="8"/>
        <rFont val="Times New Roman"/>
        <family val="1"/>
        <charset val="204"/>
      </rPr>
      <t xml:space="preserve">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r>
  </si>
  <si>
    <r>
      <t xml:space="preserve">4.3. </t>
    </r>
    <r>
      <rPr>
        <sz val="7"/>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7"/>
        <color indexed="8"/>
        <rFont val="Times New Roman"/>
        <family val="1"/>
        <charset val="204"/>
      </rPr>
      <t xml:space="preserve"> </t>
    </r>
    <r>
      <rPr>
        <sz val="7"/>
        <color indexed="8"/>
        <rFont val="Times New Roman"/>
        <family val="1"/>
        <charset val="204"/>
      </rPr>
      <t xml:space="preserve">що надійшли помилково: </t>
    </r>
  </si>
  <si>
    <r>
      <t xml:space="preserve">5. Відомості про </t>
    </r>
    <r>
      <rPr>
        <sz val="7"/>
        <color indexed="8"/>
        <rFont val="Times New Roman"/>
        <family val="1"/>
        <charset val="204"/>
      </rPr>
      <t>внески цінними паперами на користь політичної партії, у тому числі за кордоном, залежно від особи, що їх здійснила</t>
    </r>
  </si>
  <si>
    <r>
      <t xml:space="preserve">5.1. </t>
    </r>
    <r>
      <rPr>
        <sz val="7"/>
        <color indexed="8"/>
        <rFont val="Times New Roman"/>
        <family val="1"/>
        <charset val="204"/>
      </rPr>
      <t>Внески цінними паперами на користь політичної партії:</t>
    </r>
  </si>
  <si>
    <r>
      <t>Балансова вартість</t>
    </r>
    <r>
      <rPr>
        <sz val="7"/>
        <color indexed="8"/>
        <rFont val="Times New Roman"/>
        <family val="1"/>
        <charset val="204"/>
      </rPr>
      <t xml:space="preserve"> на кінець  звітного кварталу</t>
    </r>
  </si>
  <si>
    <t>V. Відомості про фінансові зобов’язання політичної партії залежно від особи, на користь якої їх було здійснено</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</si>
  <si>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</si>
  <si>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r>
      <t>5.2. Відомості про повернення та перерахування до Державного бюджету України внесків цінними паперами,</t>
    </r>
    <r>
      <rPr>
        <sz val="6"/>
        <color indexed="8"/>
        <rFont val="Times New Roman"/>
        <family val="1"/>
        <charset val="204"/>
      </rPr>
      <t xml:space="preserve"> що надійшли з порушенням вимог законодавства:</t>
    </r>
  </si>
  <si>
    <r>
      <t xml:space="preserve">РНОКПП </t>
    </r>
    <r>
      <rPr>
        <sz val="6"/>
        <color indexed="8"/>
        <rFont val="Times New Roman"/>
        <family val="1"/>
        <charset val="204"/>
      </rPr>
      <t>або серія та номер паспорта з відміткою</t>
    </r>
  </si>
  <si>
    <r>
      <t xml:space="preserve">5.3. </t>
    </r>
    <r>
      <rPr>
        <sz val="6"/>
        <color indexed="8"/>
        <rFont val="Times New Roman"/>
        <family val="1"/>
        <charset val="204"/>
      </rPr>
      <t>Відомості про повернення та перерахування до Державного бюджету України внесків цінними паперами,</t>
    </r>
    <r>
      <rPr>
        <b/>
        <sz val="6"/>
        <color indexed="8"/>
        <rFont val="Times New Roman"/>
        <family val="1"/>
        <charset val="204"/>
      </rPr>
      <t xml:space="preserve"> </t>
    </r>
    <r>
      <rPr>
        <sz val="6"/>
        <color indexed="8"/>
        <rFont val="Times New Roman"/>
        <family val="1"/>
        <charset val="204"/>
      </rPr>
      <t>що надійшли помилково:</t>
    </r>
  </si>
  <si>
    <t>Звітний період 2019 року (період, що уточнюється)</t>
  </si>
  <si>
    <t>х</t>
  </si>
  <si>
    <t xml:space="preserve">АТ "РАЙФФАЙЗЕН БАНК АВАЛЬ" </t>
  </si>
  <si>
    <t>накопичувальний</t>
  </si>
  <si>
    <t>АТ КБ "ПРИВАТБАНК", Вінницькій філіал Калинівського відділення, м. Калинівка, вул. Леніна, 3</t>
  </si>
  <si>
    <t>поточний рахунок виборчого фонду кандидата у депутати в одномандатному виборчому окрузі №13 Колесник Ірини Миколаївни</t>
  </si>
  <si>
    <t>АТ "ОЩАДБАНК", м. Днепр, пр.Гагарина 115</t>
  </si>
  <si>
    <t>поточний рахунок виборчого фонду кандидата у депутати в одномандатному виборчому окрузі №26 Панащенка Юрія Володимировича</t>
  </si>
  <si>
    <t>АТ КБ "ПРИВАТБАНК", Закарпатське РУ, Мукачівське відділення, 89600 Мукачево , вул. Ярослава Мудрого 4</t>
  </si>
  <si>
    <t>поточний рахунок виборчого фонду кандидата у депутати в одномандатному виборчому окрузі №69 Шершуна Олександра Олександровича</t>
  </si>
  <si>
    <t>АТ КБ "ПРИВАТБАНК", м.Хуст ,вул.Карпатської Січі 38</t>
  </si>
  <si>
    <t xml:space="preserve">поточний рахунок виборчого фонду кандидата у депутати в одномандатному виборчому окрузі №71 Розман Іванни Степанівни </t>
  </si>
  <si>
    <t>АТ КБ "ПРИВАТБАНК", м.Тячів, вул. Нересенська, 2</t>
  </si>
  <si>
    <t>поточний рахунок виборчого фонду кандидата у депутати в одномандатному виборчому окрузі №72 Данилюка Олександра Мирославовича</t>
  </si>
  <si>
    <t>АТ КБ "ПРИВАТБАНК", Виноградівське відділення. 90300 Закарпатська область, м. Виноградів, вул. Станційна 1</t>
  </si>
  <si>
    <t>поточний рахунок виборчого фонду кандидата у депутати в одномандатному виборчому окрузі №73 Керечана Тараса Михайовича</t>
  </si>
  <si>
    <t>АТ КБ "ПРИВАТБАНК", Запорізьке РУ, Дніпровське відділення. Вул. Інженерна, 1</t>
  </si>
  <si>
    <t xml:space="preserve">поточний рахунок виборчого фонду кандидата у депутати в одномандатному виборчому окрузі №75 Савченко Олександри Юріївни </t>
  </si>
  <si>
    <t>АТ КБ "ПРИВАТБАНК", Івано-Франківський філіал, ВІДДІЛЕННЯ "УНІВЕРСИТЕТСЬКЕ", вул. Чорновола, 60/2</t>
  </si>
  <si>
    <t xml:space="preserve">поточний рахунок виборчого фонду кандидата у депутати в одномандатному виборчому окрузі №83 Баранкевич Галини Євгенівни </t>
  </si>
  <si>
    <t>АТ КБ "ПРИВАТБАНК", Івано-Франківський філіал, Тисменицьке відділення №1, 77401 м. Тисмениця, вул. Галицька, 21</t>
  </si>
  <si>
    <t>поточний рахунок виборчого фонду кандидата у депутати в одномандатному виборчому окрузі №84 Гергелюка Володимира Івановича</t>
  </si>
  <si>
    <t>АТ КБ "ПРИВАТБАНК", Івано-Франківський філіал, відділення "Центральне" 77304, м. Калуш, вул. Дзвонарська, 17</t>
  </si>
  <si>
    <t>поточний рахунок виборчого фонду кандидата у депутати в одномандатному виборчому окрузі №85 Кобильника Романа Васильовича</t>
  </si>
  <si>
    <t>АТ "ОЩАДБАНК",  Філія – Івано-Франківське обласне управління АТ "ОЩАДБАНК",  код банку: 336503, код ЄДРПОУ банку: 09336500</t>
  </si>
  <si>
    <t>поточний рахунок виборчого фонду кандидата у депутати в одномандатному виборчому окрузі №87 Тищенка Володимира Олеговича</t>
  </si>
  <si>
    <t>АТ КБ "ПРИВАТБАНК", Івано-Франківський філіал, Коломийське відділення №1, 78200, м.Коломия, Тараса Шевченка, 23</t>
  </si>
  <si>
    <t>поточний рахунок виборчого фонду кандидата у депутати в одномандатному виборчому окрузі №88 Вережака Івана Михайловича</t>
  </si>
  <si>
    <t>АТ КБ "ПРИВАТБАНК", м. Снятин, вул. Шевченка 81</t>
  </si>
  <si>
    <t>поточний рахунок виборчого фонду кандидата у депутати в одномандатному виборчому окрузі №89 Качкана Віталія Васильовича</t>
  </si>
  <si>
    <t>АБ "Південний", 65059, м. Одеса, вул. Краснова, 6/1</t>
  </si>
  <si>
    <t xml:space="preserve">поточний рахунок виборчого фонду кандидата у депутати в одномандатному виборчому окрузі №90 Бігарі Наталії Володимирівни </t>
  </si>
  <si>
    <t xml:space="preserve">АТ КБ "ПРИВАТБАНК", Київське ГРУ, 08001, смт. Макарів, вул. Дмитрія Ростовського, 31/1 </t>
  </si>
  <si>
    <t xml:space="preserve">поточний рахунок виборчого фонду кандидата у депутати в одномандатному виборчому окрузі №91 Лисенка Микити Олександровича </t>
  </si>
  <si>
    <t>АТ КБ "ПРИВАТБАНК", Київське ГРУ, 08703 Обухів, Київська, 164</t>
  </si>
  <si>
    <t>поточний рахунок виборчого фонду кандидата у депутати в одномандатному виборчому окрузі №94 Оксаніченко Анни Володимирівни</t>
  </si>
  <si>
    <t>АТ "ПУМБ", відділення №1, м. Ірпінь</t>
  </si>
  <si>
    <t>поточний рахунок виборчого фонду кандидата у депутати в одномандатному виборчому окрузі №95 Скорик-Шкарівської Михайлини Михайлівни</t>
  </si>
  <si>
    <t xml:space="preserve">АТ КБ "ПРИВАТБАНК", Київське ГРУ,  смт. Немішаєво, вул. Богдана Хмельницького,6 </t>
  </si>
  <si>
    <t>поточний рахунок виборчого фонду кандидата у депутати в одномандатному виборчому окрузі № 96 Замідри Сергія Володимировича</t>
  </si>
  <si>
    <t>АТ КБ "ПРИВАТБАНК", Броварське відділення №5 07401, Київська обл., м. Бровари, вул. Грушевського, 9/1</t>
  </si>
  <si>
    <t>поточний рахунок виборчого фонду кандидата у депутати в одномандатному виборчому окрузі № 97 Різаненка Павла Олександровича</t>
  </si>
  <si>
    <t>АТ КБ "ПРИВАТБАНК", Західне ГРУ, ЛГО Сихівське, 79049, м.Львів, вул. Кос-Анатольського, 2</t>
  </si>
  <si>
    <t>поточний рахунок виборчого фонду кандидата у депутати в одномандатному виборчому окрузі №115 Піпи Наталі Романівни</t>
  </si>
  <si>
    <t>АТ КБ "ПРИВАТБАНК", Західне ГРУ ЛГО № 8, м. Львів, вул. Шевченка, 31</t>
  </si>
  <si>
    <t>поточний рахунок виборчого фонду кандидата у депутати в одномандатному виборчому окрузі №116 Романяк Марти Олегівни</t>
  </si>
  <si>
    <t>АТ КБ "ПРИВАТБАНК", Львівське відділення Західне ГРУ, 79013, м.Львів, вул. Бандери, 37</t>
  </si>
  <si>
    <t>поточний рахунок виборчого фонду кандидата у депутати в одномандатному виборчому окрузі №117 Рущишин Ярослав Іванович</t>
  </si>
  <si>
    <t>АТ КБ "ПРИВАТБАНК", ЛГО №6 Західне ГРУ, 79020, м.Львів, пр. Чорновола В'ячеслава, 95</t>
  </si>
  <si>
    <t>поточний рахунок виборчого фонду кандидата у депутати в одномандатному виборчому окрузі №118 Васильченко Галини Іванівни</t>
  </si>
  <si>
    <t>АТ КБ "ПРИВАТБАНК", Західне ГРУ, Радехівське відділення, 80200, Львівська обл., м.Радехів, Відродження, 14</t>
  </si>
  <si>
    <t>поточний рахунок виборчого фонду кандидата у депутати в одномандатному виборчому окрузі №119 Шиби Олега Ярославовича</t>
  </si>
  <si>
    <t>АТ КБ "ПРИВАТБАНК", Городоцьке відділення Західного ГРУ, 81500, Львівська область, м.Городок, вул. Гайдамаків,21</t>
  </si>
  <si>
    <t>поточний рахунок виборчого фонду кандидата у депутати в одномандатному виборчому окрузі №120 Елейка Тараса Васильовича</t>
  </si>
  <si>
    <t>АТ КБ "ПРИВАТБАНК", Західне ГРУ, Новояворівське відділення, 81054, м.Новояворівськ, вул Степана Бандери, 18</t>
  </si>
  <si>
    <t>поточний рахунок виборчого фонду кандидата у депутати в одномандатному виборчому окрузі №122 Андрейка Віталія Васильовича</t>
  </si>
  <si>
    <t>ЛОД АТ "Райффайзен Банк Аваль", Перемишлянське відділення, Львівська область, Перемишляни, вул. Галицька, 63</t>
  </si>
  <si>
    <t>поточний рахунок виборчого фонду кандидата у депутати в одномандатному виборчому окрузі №123 Чолія Тараса Богдановича</t>
  </si>
  <si>
    <t>АТ КБ "ПРИВАТБАНК"</t>
  </si>
  <si>
    <t>поточний рахунок виборчого фонду кандидата у депутати в одномандатному виборчому окрузі №124 Ведровської Валентини Валентинівни</t>
  </si>
  <si>
    <t>АТ КБ "ПРИВАТБАНК", Жидачівське відділення Західне ГРУ, 81700, м.Жидачів, вул. Свободи,3</t>
  </si>
  <si>
    <t>поточний рахунок виборчого фонду кандидата у депутати в одномандатному виборчому окрузі №126 Гаврона Володимира Івановича</t>
  </si>
  <si>
    <t>АТ КБ "ПРИВАТБАНК", 01001, м. Київ, вул. Грушевського, 1д</t>
  </si>
  <si>
    <t>поточний рахунок виборчого фонду кандидата у депутати в одномандатному виборчому окрузі №133 Атєрлєя Дмитра Григоровича</t>
  </si>
  <si>
    <t xml:space="preserve">АТ КБ "ПРИВАТБАНК", Южне ГРУ, відділення №55 вул. Святослава Ріхтера, 125/1 </t>
  </si>
  <si>
    <t>поточний рахунок виборчого фонду кандидата у депутати в одномандатному виборчому окрузі №134 Богаченко Наталії Валеріївни</t>
  </si>
  <si>
    <t>АТ КБ "ПРИВАТБАНК", ЮЖНЕ ГРУ, відділення.в м. Балта</t>
  </si>
  <si>
    <t>поточний рахунок виборчого фонду кандидата у депутати в одномандатному виборчому окрузі №137 Муля Павла Валерійовича</t>
  </si>
  <si>
    <t>АТ "Райффайзенбанк Аваль", Роздільнянське відділення ООД, 67400, Одеська область, м. Роздільна, пров. Театральний, 3</t>
  </si>
  <si>
    <t>поточний рахунок виборчого фонду кандидата у депутати в одномандатному виборчому окрузі №139 Слідзюка Володимира Володимировича</t>
  </si>
  <si>
    <t xml:space="preserve">ПАТ АБ "УКРГАЗБАНК", м. Кременчук </t>
  </si>
  <si>
    <t xml:space="preserve">поточний рахунок виборчого фонду кандидата у депутати в одномандатному виборчому окрузі №146 Зауральського Ростислава Валентиновича </t>
  </si>
  <si>
    <t xml:space="preserve">АТ КБ "ПРИВАТБАНК", м. Лубни, Володимирський 274. </t>
  </si>
  <si>
    <t xml:space="preserve">поточний рахунок виборчого фонду кандидата у депутати в одномандатному виборчому окрузі №148 Кобзаря Артура Анатолійовича </t>
  </si>
  <si>
    <t>АТ КБ "ПРИВАТБАНК", Дубровицьке відділення</t>
  </si>
  <si>
    <t>поточний рахунок виборчого фонду кандидата у депутати в одномандатному виборчому окрузі №155 Войціцької Вікторії Михайлівни</t>
  </si>
  <si>
    <t>АТ КБ “ПРИВАТБАНК”</t>
  </si>
  <si>
    <t>поточний рахунок виборчого фонду кандидата у депутати в одномандатному виборчому окрузі №156 Пехотіна Андрія Васильовича</t>
  </si>
  <si>
    <t>АТ КБ "ПРИВАТБАНК", Сумська філія, Білопільське відділення №1, м. Білопілля, вул. Старопутивльська, 28</t>
  </si>
  <si>
    <t>поточний рахунок виборчого фонду кандидата у депутати в одномандатному виборчому окрузі №158 Чернадчука Олександра Вікторовича</t>
  </si>
  <si>
    <t xml:space="preserve">АТ КБ "ПРИВАТБАНК", Сумський філіал Роменського відділення </t>
  </si>
  <si>
    <t>поточний рахунок виборчого фонду кандидата у депутати в одномандатному виборчому окрузі №161 Бондаренка Валентина Борисовича</t>
  </si>
  <si>
    <t>АТ КБ "ПРИВАТБАНК", Тернопільській філіал, 46001, м. Тернопіль, вул. Сагайдачного, 2</t>
  </si>
  <si>
    <t>поточний рахунок виборчого фонду кандидата у депутати в одномандатному виборчому окрузі №163 Черкашина Максима Володимировича</t>
  </si>
  <si>
    <t>АТ КБ "ПРИВАТБАНК", Тернопільський філіал, Збаражське відділення, 482302, м. Збараж, вул.Грушевського, 3</t>
  </si>
  <si>
    <t>поточний рахунок виборчого фонду кандидата у депутати в одномандатному виборчому окрузі №164 Салко Віти Степанівни</t>
  </si>
  <si>
    <t>АТ КБ "ПРИВАТБАНК", Зборівська відділення, м. Зборів, вул. Б.Хмельницького, 8</t>
  </si>
  <si>
    <t>поточний рахунок виборчого фонду кандидата у депутати в одномандатному виборчому окрузі №165 Мартюка Василя Івановича</t>
  </si>
  <si>
    <t>АТ КБ "ПРИВАТБАНК", Тернопільський філіал, Тереболянське відділення №1, 48101, м.Теребовля, вул. Северина Наливайка, 1/1</t>
  </si>
  <si>
    <t>поточний рахунок виборчого фонду кандидата у депутати в одномандатному виборчому окрузі №166 Вітвіцького Олега Івановича</t>
  </si>
  <si>
    <t>АТ КБ "ПРИВАТБАНК", Тернопільський філіал, Чортківське відділення, 48501, м. Чортків, вул.Степана Бандери, 20</t>
  </si>
  <si>
    <t>поточний рахунок виборчого фонду кандидата у депутати в одномандатному виборчому окрузі №167 Квач Алли Василівни</t>
  </si>
  <si>
    <t>АТ КБ "ПРИВАТБАНК", Харківське ГРУ, Пісочинське відділення, 62416, м. Пісочин, вул. Полтавське Шосе, 155</t>
  </si>
  <si>
    <t>поточний рахунок виборчого фонду кандидата у депутати в одномандатному виборчому окрузі №175 Кисіля Віктора Васильовича</t>
  </si>
  <si>
    <t xml:space="preserve">АТ КБ "ПРИВАТБАНК", м. Київ, вул. Грушевського, 1д </t>
  </si>
  <si>
    <t>поточний рахунок виборчого фонду кандидата у депутати в одномандатному виборчому окрузі №182 Білецького Павла Сергійовича</t>
  </si>
  <si>
    <t>Хмельницький філіал, відділення "Зарічанське" АТ КБ "ПриватБанк". 29017, м. Хмельницький, вул. Зарічанська, 5/3</t>
  </si>
  <si>
    <t>поточний рахунок виборчого фонду кандидата у депутати в одномандатному виборчому окрузі №188 Кокаревича Артура Андрісовича</t>
  </si>
  <si>
    <t>АТ "ОЩАДБАНК" Філія Хмельницьке обласне управління, пров. Подільський 2, бокс 2</t>
  </si>
  <si>
    <t>поточний рахунок виборчого фонду кандидата у депутати в одномандатному виборчому окрузі №191 Артеменка Віктора Володимировича</t>
  </si>
  <si>
    <t>АТ КБ "ПРИВАТБАНК", вул.Грушевського, буд.1, м.Київ, 01001</t>
  </si>
  <si>
    <t>поточний рахунок виборчого фонду кандидата у депутати в одномандатному виборчому окрузі №194 Євпака Віктора Миколайовича</t>
  </si>
  <si>
    <t xml:space="preserve">АТ КБ "ПРИВАТБАНК", Черкаське ГРУ, відділення "Центр розвитку бізнесу №2", 18005 Черкаси, Кривалівська 37 </t>
  </si>
  <si>
    <t>поточний рахунок виборчого фонду кандидата у депутати в одномандатному виборчому окрузі №195 Друмашка Володимира Григоровича</t>
  </si>
  <si>
    <t>АТ КБ "ПРИВАТБАНК", Чернівецький філіал</t>
  </si>
  <si>
    <t>поточний рахунок виборчого фонду кандидата у депутати в одномандатному виборчому окрузі №201 Кияка Максима Тарасовича</t>
  </si>
  <si>
    <t xml:space="preserve">Бахмацьке АТ "Райффайзен Банк Аваль", адреса - м. Бахмач, вул. Соборності, 57 </t>
  </si>
  <si>
    <t>поточний рахунок виборчого фонду кандидата у депутати в одномандатному виборчому окрузі №208 Усенка Анатолія Анатолійовича</t>
  </si>
  <si>
    <t>АТ КБ "ПРИВАТБАНК", м. Київ, вул. Паньківська, 27/78</t>
  </si>
  <si>
    <t>поточний рахунок виборчого фонду кандидата у депутати в одномандатному виборчому окрузі №211 Козака Тараса Мирославовича</t>
  </si>
  <si>
    <t>АТ КБ "ПРИВАТБАНК", відділення №37, 02100, м.Київ, вул. Попудренка 26</t>
  </si>
  <si>
    <t>поточний рахунок виборчого фонду кандидата у депутати в одномандатному виборчому окрузі №214 Васильчука Вадима Васильовича</t>
  </si>
  <si>
    <t>АТ КБ "ПРИВАТБАНК", відділення №106, м. Київ, Лісовий проспект, 23</t>
  </si>
  <si>
    <t>поточний рахунок виборчого фонду кандидата у депутати в одномандатному виборчому окрузі №215 Кузьменка Андрія Павловича</t>
  </si>
  <si>
    <t>АБ «УКРГАЗБАНК», м. Київ, вул. Б.Хмельницького, 16-22</t>
  </si>
  <si>
    <t>поточний рахунок виборчого фонду кандидата у депутати в одномандатному виборчому окрузі №221 Ємеця Леоніда Олександровича</t>
  </si>
  <si>
    <t>АТ "Райффазен банк Аваль", 01030, м. Київ, Шевченківський р-н, вул. Пирогова, 7-7Б</t>
  </si>
  <si>
    <t>поточний рахунок виборчого фонду кандидата у депутати в одномандатному виборчому окрузі №223 Пташник Вікторії Юріївни</t>
  </si>
  <si>
    <r>
      <t xml:space="preserve">1.4.  Грошові кошти на рахунку </t>
    </r>
    <r>
      <rPr>
        <sz val="12"/>
        <color indexed="8"/>
        <rFont val="Times New Roman"/>
        <family val="1"/>
      </rPr>
      <t>для отримання коштів з Державного бюджету України на фінансування статутної діяльності *</t>
    </r>
  </si>
  <si>
    <r>
      <t xml:space="preserve">      2.1. Надходження на рахунок</t>
    </r>
    <r>
      <rPr>
        <sz val="12"/>
        <color indexed="8"/>
        <rFont val="Times New Roman"/>
        <family val="1"/>
      </rPr>
      <t xml:space="preserve"> для отримання коштів з Державного бюджету України на фінансування статутної діяльності *</t>
    </r>
  </si>
  <si>
    <t>31.05.2019</t>
  </si>
  <si>
    <t>МАЦУЄВ ДЕНИС ВОЛОДИМИРОВИЧ</t>
  </si>
  <si>
    <t>ФОП ПАНКОВА ЮЛІЯ ВАДИМІВНА</t>
  </si>
  <si>
    <t>09113, Київська обл., місто Біла Церква ВУЛИЦЯ ТУРЧАНІНОВА буд. 21 кв. 46</t>
  </si>
  <si>
    <t>ФОП БРУДАР КАТЕРИНА ВІКТОРІВНА</t>
  </si>
  <si>
    <t>02121, м.Київ, Дарницький район ВУЛИЦЯ ДЕКАБРИСТІВ буд. 12/37 кв. 87</t>
  </si>
  <si>
    <t>ФОП БОЛТАГ КАТЕРИНА ОЛЕКСІЇВНА</t>
  </si>
  <si>
    <t>03127, м.Київ, Голосіївський район ПРОСПЕКТ ГОЛОСІЇВСЬКИЙ буд. 100/2 кв. 147</t>
  </si>
  <si>
    <t>КУРБЕТ ГАЛИНА ВОЛОДИМИРІВНА</t>
  </si>
  <si>
    <t>0Y3W35141</t>
  </si>
  <si>
    <t>ВАКАРЧУК СВЯТОСЛАВ ІВАНОВИЧ</t>
  </si>
  <si>
    <t>03.06.2019</t>
  </si>
  <si>
    <t>УБЛІНСЬКИХ ОЛЕКСАНДР ЮРІЙОВИЧ</t>
  </si>
  <si>
    <t>ЗОЛОТАРЬОВА НАТАЛЯ ОЛЕКСАНДРІВНА</t>
  </si>
  <si>
    <t>04.06.2019</t>
  </si>
  <si>
    <t>ФОП ЛОГВІНА НАТАЛЯ ІВАНІВНА</t>
  </si>
  <si>
    <t>01032, м.Київ, Голосіївський район ВУЛИЦЯ ЖИЛЯНСЬКА буд. 83/53 кв. 13</t>
  </si>
  <si>
    <t>УЛЬЯНОВА ЄВГЕНІЯ ЄВГЕНІВНА</t>
  </si>
  <si>
    <t>ФОП СОЛОВЙОВ ОЛЕКСАНДР СЕРГІЙОВИЧ</t>
  </si>
  <si>
    <t>07853, Київська обл., Бородянський район, селище міського типу Немішаєве ВУЛИЦЯ ШЕВЧЕНКА буд. 44</t>
  </si>
  <si>
    <t>ЛУКАЧУК ТАРАС ІГОРОВИЧ</t>
  </si>
  <si>
    <t>ФОП РАБЦУН СЕРГІЙ ПЕТРОВИЧ</t>
  </si>
  <si>
    <t>02232, м.Київ, Деснянський район ВУЛИЦЯ МИЛОСЛАВСЬКА буд. 21 А кв. 130</t>
  </si>
  <si>
    <t>05.06.2019</t>
  </si>
  <si>
    <t>ФОП ФІЛІПОВ СЕРГІЙ ОЛЕКСАНДРОВИЧ</t>
  </si>
  <si>
    <t>25015, Кіровоградська обл., місто Кропивницький, Ленінський район ВУЛИЦЯ КРОПИВНИЦЬКОГО корп. 1 буд. 7 кв. 32</t>
  </si>
  <si>
    <t>ФОП КОСТЮЧЕНКО ОЛЬГА ЮРІЇВНА</t>
  </si>
  <si>
    <t>87547, Донецька обл., місто Маріуполь, Центральний район ПРОСПЕКТ БУДІВЕЛЬНИКІВ буд. 140 кв. 171</t>
  </si>
  <si>
    <t>ФУРСА СЕРГІЙ ВІТАЛІЙОВИЧ</t>
  </si>
  <si>
    <t>ФОП ЛАЩУК БОГДАН ОЛЕКСІЙОВИЧ</t>
  </si>
  <si>
    <t>44700, Волинська обл., місто Володимир-Волинський ВУЛИЦЯ ТУПОЛЄВА буд. 10 кв. 4</t>
  </si>
  <si>
    <t>ФОП БАРЧУК ТЕТЯНА МИКОЛАЇВНА</t>
  </si>
  <si>
    <t>02121, м.Київ, Дарницький район ПРОСПЕКТ МИКОЛИ БАЖАНА буд. 7-Г кв. 104</t>
  </si>
  <si>
    <t>06.06.2019</t>
  </si>
  <si>
    <t>ФОП ЛІНКОВА АННА ОЛЕКСАНДРІВНА</t>
  </si>
  <si>
    <t>03069, м.Київ, Солом'янський район ВУЛИЦЯ МЕДВЕДИНСЬКА буд. 19</t>
  </si>
  <si>
    <t>ФОП БОЯРСЬКА МАРИНА ВІКТОРІВНА</t>
  </si>
  <si>
    <t>04210, м.Київ, Оболонський район ВУЛИЦЯ БЕРЕЖАНСЬКА буд. 12-А кв. 59</t>
  </si>
  <si>
    <t>ФІЗИЧНА ОСОБА-ПІДПРИЄМЕЦЬ ВАГОРОВСЬКИЙ ОЛЕКСАНДР АНТОНОВИЧ</t>
  </si>
  <si>
    <t>03039, м.Київ, Голосіївський район ВУЛИЦЯ ГОЛОСІЇВСЬКА буд. 13 кв. 56</t>
  </si>
  <si>
    <t>ФОП ТРОЦЕНКО МИКОЛА МИКОЛАЙОВИЧ</t>
  </si>
  <si>
    <t>29017, Хмельницька обл., місто Хмельницький ВУЛИЦЯ СВОБОДИ буд. 4А кв. 161</t>
  </si>
  <si>
    <t>ФОП БАНДУРА СЕРГІЙ ВАСИЛЬОВИЧ</t>
  </si>
  <si>
    <t>04108, м.Київ, Подільський район ПРОСПЕКТ СВОБОДИ буд. 2 кв. 90</t>
  </si>
  <si>
    <t>07.06.2019</t>
  </si>
  <si>
    <t>ФОП БІЛОУСОВ ОЛЕКСАНДР ОЛЕКСАНДРОВИЧ</t>
  </si>
  <si>
    <t>02140, м.Київ, Дарницький район ВУЛИЦЯ ЛАРИСИ РУДЕНКО буд. 8 кв. 49</t>
  </si>
  <si>
    <t>БАРАНОВ ЄВГЕН МАРКОВИЧ</t>
  </si>
  <si>
    <t>11.06.2019</t>
  </si>
  <si>
    <t>ЧЕРНИШОВ ПЕТРО АНАТОЛЬОВИЧ</t>
  </si>
  <si>
    <t>ЛІМАКОВ ВОЛОДИМИР ОЛЕКСАНДРОВИЧ</t>
  </si>
  <si>
    <t>12.06.2019</t>
  </si>
  <si>
    <t>@2PL179765</t>
  </si>
  <si>
    <t>ДВIРНИЧУК IГОР СТЕПАНОВИЧ</t>
  </si>
  <si>
    <t>@2PL183006</t>
  </si>
  <si>
    <t>ВЕРБIЦЬКИЙ СЕРГIЙ ВАСИЛЬОВИЧ</t>
  </si>
  <si>
    <t>16485239.1</t>
  </si>
  <si>
    <t>Хромей Юрій Васильович</t>
  </si>
  <si>
    <t>КОСОВАН ОЛЕКСАНДР АНАТОЛІЙОВИЧ</t>
  </si>
  <si>
    <t>13.06.2019</t>
  </si>
  <si>
    <t>660e3b1c83</t>
  </si>
  <si>
    <t>КОСТІВ АНАТОЛІЙ БОГДАНОВИЧ</t>
  </si>
  <si>
    <t>14.06.2019</t>
  </si>
  <si>
    <t>ЧИКУР ВАСИЛЬ МИХАЙЛОВИЧ</t>
  </si>
  <si>
    <t>@2PL064019</t>
  </si>
  <si>
    <t>ЖДАНОВ АНТОН СЕРГIЙОВИЧ</t>
  </si>
  <si>
    <t>ЗОЛОТОГОЛОВИЙ ТИМОФІЙ ІГОРОВИЧ</t>
  </si>
  <si>
    <t>@2PL571319</t>
  </si>
  <si>
    <t>КАЧУРIНА НАТАЛIЯ МИКОЛАЇВНА</t>
  </si>
  <si>
    <t>18.06.2019</t>
  </si>
  <si>
    <t>1515025SB</t>
  </si>
  <si>
    <t>00014F71</t>
  </si>
  <si>
    <t>Голубев В.Г</t>
  </si>
  <si>
    <t>ФОП СТАНКЕВИЧ ГАННА ЄВГЕНІВНА</t>
  </si>
  <si>
    <t>03186, м.Київ, Солом'янський район ВУЛИЦЯ МАРТИРОСЯНА буд. 25 кв. 40</t>
  </si>
  <si>
    <t>27120031-2</t>
  </si>
  <si>
    <t>КАПЕЛЮХ ОЛЕКСАНДР ОЛЕКСАНДРОВИЧ</t>
  </si>
  <si>
    <t>19.06.2019</t>
  </si>
  <si>
    <t>РЕВІНА ОЛЕНА ІВАНІВНА</t>
  </si>
  <si>
    <t>ФОП БОНДАРЕНКО ІГОР СЕРГІЙОВИЧ</t>
  </si>
  <si>
    <t>07100, Київська обл., місто Славутич КВАРТАЛ МОСКОВСЬКИЙ буд. 4 кв. 11</t>
  </si>
  <si>
    <t>ФОП ЯЗИКОВА СВІТЛАНА РУСЛАНІВНА</t>
  </si>
  <si>
    <t>03141, м.Київ, Солом'янський район ВУЛИЦЯ АМОСОВА МИКОЛИ буд. 4 кв. 156</t>
  </si>
  <si>
    <t>КАРПЕНКО МАРГАРИТА ЄВГЕНІЇВНА</t>
  </si>
  <si>
    <t>БАГНЕНКО ФЕДІР КОНСТЯНТИНОВИЧ</t>
  </si>
  <si>
    <t>НЕВЕСЕНКО ГЕННАДІЙ ВІКТОРОВИЧ</t>
  </si>
  <si>
    <t>Муц Я.Є</t>
  </si>
  <si>
    <t>ПНМ1009З</t>
  </si>
  <si>
    <t>Бондарчук Феодосій Романович</t>
  </si>
  <si>
    <t>@2PL405840</t>
  </si>
  <si>
    <t>ДАХНОВА ГАЛИНА ЕДУАРДIВНА</t>
  </si>
  <si>
    <t>Дрига Олег Вікторович</t>
  </si>
  <si>
    <t>20.06.2019</t>
  </si>
  <si>
    <t>@2PL356548</t>
  </si>
  <si>
    <t>@2PL959083</t>
  </si>
  <si>
    <t>17N058038</t>
  </si>
  <si>
    <t>ЦАБАЛЬ ВОЛОДИМИР ВОЛОДИМИРОВИЧ</t>
  </si>
  <si>
    <t>@2PL708222</t>
  </si>
  <si>
    <t>БЕЗП'ЯТОВ АНДРІЙ ВАЛЕРІЙОВИЧ</t>
  </si>
  <si>
    <t>12QR55827</t>
  </si>
  <si>
    <t>ЧАУС НАТАЛІЯ МИКОЛАЇВНА</t>
  </si>
  <si>
    <t>21.06.2019</t>
  </si>
  <si>
    <t>Деркач Дмитро Олександрович</t>
  </si>
  <si>
    <t>ПН138748З</t>
  </si>
  <si>
    <t>ПНМ3441З</t>
  </si>
  <si>
    <t>Латишев Дмитро Олександрович</t>
  </si>
  <si>
    <t>ПНМ3440З</t>
  </si>
  <si>
    <t>Ніцак Катерина Дмитрівна</t>
  </si>
  <si>
    <t>N0PYZ5531M</t>
  </si>
  <si>
    <t>БРАШКІН МИХАЙЛО ЮРІЙОВИЧ</t>
  </si>
  <si>
    <t>@2PL609206</t>
  </si>
  <si>
    <t>МАРТИНЮК ЮРІЙ ВОЛОДИМИРОВИЧ</t>
  </si>
  <si>
    <t>19VU55166</t>
  </si>
  <si>
    <t>КРАВЧЕНКО ОЛЕКСАНДР СЕРГІЙОВИЧ</t>
  </si>
  <si>
    <t>1C5D57644</t>
  </si>
  <si>
    <t>ПЯТИГІН АНТОН СЕРГІЙОВИЧ</t>
  </si>
  <si>
    <t>ПНМ3439З</t>
  </si>
  <si>
    <t>Латишевої  Яніни Віталіївни</t>
  </si>
  <si>
    <t>24.06.2019</t>
  </si>
  <si>
    <t>КОТОВИЧ ГАЛИНА ОЛЕКСАНДРІВНА</t>
  </si>
  <si>
    <t>@2PL459540</t>
  </si>
  <si>
    <t>ЄРЬОМІН СЕРГІЙ АНАТОЛІЙОВИЧ</t>
  </si>
  <si>
    <t>@2PL440461</t>
  </si>
  <si>
    <t>БОЖОК АНДРIЙ IГОРОВИЧ</t>
  </si>
  <si>
    <t>25.06.2019</t>
  </si>
  <si>
    <t>ПАВЛЕНКО ІГОР ЮРІЙОВИЧ</t>
  </si>
  <si>
    <t>27231605-2</t>
  </si>
  <si>
    <t>СОРОКА КАТЕРИНА ОЛЕГIВНА</t>
  </si>
  <si>
    <t>27231628-2</t>
  </si>
  <si>
    <t>27232150-2</t>
  </si>
  <si>
    <t>БІЛАН ОЛЕНА ВАЛЕРІЇВНА</t>
  </si>
  <si>
    <t>27224806-3</t>
  </si>
  <si>
    <t>ДЕНИС IВАН IВАНОВИЧ</t>
  </si>
  <si>
    <t>27231590-2</t>
  </si>
  <si>
    <t>26.06.2019</t>
  </si>
  <si>
    <t>АНДРІЄВСЬКИЙ СТАНІСЛАВ КОСТЯНТИНОВИЧ</t>
  </si>
  <si>
    <t>5006593SB</t>
  </si>
  <si>
    <t>Короткова Карiна Вiкторiвна</t>
  </si>
  <si>
    <t>2996/443</t>
  </si>
  <si>
    <t>Бойко Юрiй Володимирович</t>
  </si>
  <si>
    <t>ПН141437З</t>
  </si>
  <si>
    <t>БОЙКО ОЛЕКСІЙ ІВАНОВИЧ</t>
  </si>
  <si>
    <t>ДЕМЧУК ТЕТЯНА ВОЛОДИМИРІВНА</t>
  </si>
  <si>
    <t>ЄЛЕЙКО ТАРАС ЯРОСЛАВОВИЧ</t>
  </si>
  <si>
    <t>ПН141706З</t>
  </si>
  <si>
    <t>БЕСТ НАТАЛІЯ ВІКТОРІВНА</t>
  </si>
  <si>
    <t>БЛУДІЛІНА ЛІАНА ВОЛОДИМИРІВНА</t>
  </si>
  <si>
    <t>ГНАТЕНКО ПАВЛО ДМИТРОВИЧ</t>
  </si>
  <si>
    <t>17559533.1</t>
  </si>
  <si>
    <t>Жигаліна Віта Миколаївна</t>
  </si>
  <si>
    <t>БУРЕНКО МАКСИМ МИКОЛАЙОВИЧ</t>
  </si>
  <si>
    <t>ЛОГВІН АНДРІЙ ІВАНОВИЧ</t>
  </si>
  <si>
    <t>РАЙТ ОЛЕНА ВОЛОДИМИРІВНА</t>
  </si>
  <si>
    <t>27.06.2019</t>
  </si>
  <si>
    <t>ГУСАРОВ АНАТОЛІЙ ВІКТОРОВИЧ</t>
  </si>
  <si>
    <t>ДМИТРЕНКО АНДРІЙ МИКОЛАЙОВИЧ</t>
  </si>
  <si>
    <t>17687073.1</t>
  </si>
  <si>
    <t>КАРМАЗИН ДМИТРО ВІКТОРОВИЧ</t>
  </si>
  <si>
    <t>Жидков Анатолій Михайлович</t>
  </si>
  <si>
    <t>невідомо</t>
  </si>
  <si>
    <t>ТОВАРИСТВО З ОБМЕЖЕНОЮ ВІДПОВІДАЛЬНІСТЮ "АЛЕН ГРУП"</t>
  </si>
  <si>
    <t>67700, Одеська обл., місто Білгород-Дністровський ВУЛИЦЯ ЧАПАЄВА буд. 40</t>
  </si>
  <si>
    <t>ПРИВАТНЕ ПІДПРИЄМСТВО "ЕЙМС ІНТЕРНЕШНЛ УКРАЇНА"</t>
  </si>
  <si>
    <t>03110, м.Київ, Солом'янський район ВУЛИЦЯ УНІВЕРСИТЕТСЬКА буд. 13-А</t>
  </si>
  <si>
    <t>ТОВАРИСТВО З ОБМЕЖЕНОЮ ВІДПОВІДАЛЬНІСТЮ "ЕМЕРДЖЕКС КОНСАЛТИНГ"</t>
  </si>
  <si>
    <t>ТОВАРИСТВО З ОБМЕЖЕНОЮ ВІДПОВІДАЛЬНІСТЮ "УКРТРАНСРЕЙЛ"</t>
  </si>
  <si>
    <t>33013, Рівненська обл., місто Рівне ВУЛИЦЯ КАВКАЗЬКА буд. 3</t>
  </si>
  <si>
    <t>@2PL167095</t>
  </si>
  <si>
    <t xml:space="preserve">Колесник Ірина Миколаївна </t>
  </si>
  <si>
    <t>5 125 133 205</t>
  </si>
  <si>
    <t>Панащенко Юрій Володимирович</t>
  </si>
  <si>
    <t>@2PL910060</t>
  </si>
  <si>
    <t>Лазар Василь Михайлович</t>
  </si>
  <si>
    <t>Мацепура Ірина Олександрівна</t>
  </si>
  <si>
    <t>0.0.1393333834.1</t>
  </si>
  <si>
    <t>Керечан Тарас Михайлович</t>
  </si>
  <si>
    <t>@2PL161432</t>
  </si>
  <si>
    <t>Гергелюк Володимир Іванович</t>
  </si>
  <si>
    <t>@2PL682150</t>
  </si>
  <si>
    <t>Вережак Іван Михайлович</t>
  </si>
  <si>
    <t>@2PL692819</t>
  </si>
  <si>
    <t>Саїк Олег Ігорович</t>
  </si>
  <si>
    <t>2PL702145</t>
  </si>
  <si>
    <t xml:space="preserve">Замідра Сергій Володимирович </t>
  </si>
  <si>
    <t>@2PL948101</t>
  </si>
  <si>
    <t>Різаненко Павло Олександрович</t>
  </si>
  <si>
    <t>@2PL704970</t>
  </si>
  <si>
    <t>Піпа Наталія Романівна</t>
  </si>
  <si>
    <t>@2PL989622</t>
  </si>
  <si>
    <t>@2PL428373</t>
  </si>
  <si>
    <t>Юринець Маркіян Олегович</t>
  </si>
  <si>
    <t>@2PL404722</t>
  </si>
  <si>
    <t>Гасяк Ярослав Вікторович</t>
  </si>
  <si>
    <t>@2PL339946</t>
  </si>
  <si>
    <t>Рущишин Ярослав Іванович</t>
  </si>
  <si>
    <t>@2PL277218</t>
  </si>
  <si>
    <t>@2PL411489</t>
  </si>
  <si>
    <t>Васильченко Галина Іванівна</t>
  </si>
  <si>
    <t>ПН11106363</t>
  </si>
  <si>
    <t>Хлєбніков Володимир Олексійович</t>
  </si>
  <si>
    <t>@2PL431657</t>
  </si>
  <si>
    <t>Волошин Володимир Іванович</t>
  </si>
  <si>
    <t>@2PL717867</t>
  </si>
  <si>
    <t>Шиба Олег Ярославович</t>
  </si>
  <si>
    <t>@2PL017000</t>
  </si>
  <si>
    <t>@2PL944801</t>
  </si>
  <si>
    <t>Елейко Тарас Васильович</t>
  </si>
  <si>
    <t>@2PL565168</t>
  </si>
  <si>
    <t>@2PL121226</t>
  </si>
  <si>
    <t>Андрейко Віталій Васильович</t>
  </si>
  <si>
    <t>ПН1113089З</t>
  </si>
  <si>
    <t>Панкевич Богдан Романович</t>
  </si>
  <si>
    <t>@2PL468461</t>
  </si>
  <si>
    <t>Ведровська Валентина Валентинівна</t>
  </si>
  <si>
    <t>Львівська область, Буський район, село Соколівка, вул. Лабач, 64</t>
  </si>
  <si>
    <t>@2PL402098</t>
  </si>
  <si>
    <t>Гаврон Володимир Іванович</t>
  </si>
  <si>
    <t>@2PL412584</t>
  </si>
  <si>
    <t xml:space="preserve">0.0.1393464275.1 </t>
  </si>
  <si>
    <t>Муль Павло Валерійович</t>
  </si>
  <si>
    <t>поточний рахунок виборчого фонду кандидата у депутати в одномандатному виборчому окрузі №146 Зауральського Ростислава Валентинович</t>
  </si>
  <si>
    <t xml:space="preserve">100204211.980 </t>
  </si>
  <si>
    <t>Зауральський Ростислав Валентинович</t>
  </si>
  <si>
    <t xml:space="preserve">  @2PL216936</t>
  </si>
  <si>
    <t>Лукач Вячеслав Ервінович</t>
  </si>
  <si>
    <t>@2PL735665</t>
  </si>
  <si>
    <t>Бондаренко Валентин Борисович</t>
  </si>
  <si>
    <t>@2PL411152</t>
  </si>
  <si>
    <t>Черкашин Максим Володимирович</t>
  </si>
  <si>
    <t>@2PL986828</t>
  </si>
  <si>
    <t>@2PL382195</t>
  </si>
  <si>
    <t>Салко Віта Степанівна</t>
  </si>
  <si>
    <t>@2PL410430</t>
  </si>
  <si>
    <t>Мартюк Василь Іванович</t>
  </si>
  <si>
    <t>@2PL338309</t>
  </si>
  <si>
    <t>Вітвіцький Олег Іванович</t>
  </si>
  <si>
    <t>@2PL327899</t>
  </si>
  <si>
    <t>Стасишин Андрiй Романович</t>
  </si>
  <si>
    <t>ПН1111482З</t>
  </si>
  <si>
    <t>@2PL341163</t>
  </si>
  <si>
    <t>Велиган Ігор Богданович</t>
  </si>
  <si>
    <t>@2PL317665</t>
  </si>
  <si>
    <t>Кисіль Віктор Васильович</t>
  </si>
  <si>
    <t>@2PL954846</t>
  </si>
  <si>
    <t>Гаєвська Світлана Володимирівна</t>
  </si>
  <si>
    <t xml:space="preserve"> @2PL397559</t>
  </si>
  <si>
    <t>Білецький Олексій Сергійович</t>
  </si>
  <si>
    <t xml:space="preserve"> @2PL408450</t>
  </si>
  <si>
    <t>Євпак Віктор Миколайович</t>
  </si>
  <si>
    <t xml:space="preserve"> @2PL414356</t>
  </si>
  <si>
    <t>Козак Тарас Мирославович</t>
  </si>
  <si>
    <t>@2PL856577</t>
  </si>
  <si>
    <t>Кузьменко Андрій Павлович</t>
  </si>
  <si>
    <t>N1DQ65127M</t>
  </si>
  <si>
    <t>Пташник Вікторія Юріївна</t>
  </si>
  <si>
    <t>ТОВАРИСТВО З ОБМЕЖЕНОЮ ВІДПОВІДАЛЬНІСТЮ "ІТ-ТЕХНОРЕСУРС"</t>
  </si>
  <si>
    <t xml:space="preserve"> 81100, Львівська обл., Пустомитівський район, місто Пустомити, вул. Глинська, будинок 14</t>
  </si>
  <si>
    <t>ЯРОШ ЄВГЕН ВОЛОДИМИРОВИЧ</t>
  </si>
  <si>
    <t>КРИСЬКО ІГОР АНАТОЛІЙОВИЧ</t>
  </si>
  <si>
    <t xml:space="preserve"> БОРИСОВА ОЛЕНА ОЛЕКСАНДРІВНА</t>
  </si>
  <si>
    <t>ГУСЕЙНОВ АРІФ РАУФ ОГЛИ</t>
  </si>
  <si>
    <t>ГРАКОВ ОЛЕКСІЙ ПАВЛОВИЧ</t>
  </si>
  <si>
    <t>ШВЕЦЬ ВАЛЕРІЙ ВОЛОДИМИРОВИЧ</t>
  </si>
  <si>
    <t>ФОП ЧИЖ ОЛЕКСАНДР МИКОЛАЙОВИЧ</t>
  </si>
  <si>
    <t>04123, м.Київ, Подільський район ВУЛИЦЯ МЕЖОВА буд. 23Б кв. 51</t>
  </si>
  <si>
    <t>Оплата за пасажирські перевезення згідно рахунку №029 від 03.06.2019р. В т.ч. ПДВ 25000 грн.</t>
  </si>
  <si>
    <t>Оплата за пасажирські перевезення згідно рахунку №031 від 05.06.2019р. В т.ч. ПДВ 41500 грн.</t>
  </si>
  <si>
    <t>ФОП БОЙКО ПАВЛО ОЛЕКСІЙОВИЧ</t>
  </si>
  <si>
    <t>03187, м.Київ, ТЕРЕМКІВСЬКА, дом № 19, квартира 57</t>
  </si>
  <si>
    <t>Оплата за виготовлення подіуму згідно рахунку №СФ-0000057</t>
  </si>
  <si>
    <t>ФОП СТУПАК ОЛЕКСАНДР СЕРГІЙОВИЧ</t>
  </si>
  <si>
    <t>02002, м.Київ, Дніпровський район ВУЛИЦЯ АЛМА-АТИНСЬКА буд. 39-Е кв. 92</t>
  </si>
  <si>
    <t>Оплата за транспортні послуги згідно рахунку №46 від 07.06.2019 р. Без ПДВ</t>
  </si>
  <si>
    <t>ФОП ДЕМИДОВ ОЛЕКСІЙ ВІКТОРОВИЧ</t>
  </si>
  <si>
    <t>08154, Київська обл., Києво-Святошинський район, місто Боярка, ВУЛИЦЯ БІЛОГОРОДСЬКА, будинок 21, квартира 72</t>
  </si>
  <si>
    <t>Оплата за 5808 тасьму С згідно рахунку № 231 від 06.06.2019 р. Без ПДВ.</t>
  </si>
  <si>
    <t>10.06.2019</t>
  </si>
  <si>
    <t>ФОП КІШКА ІВАН ВАСИЛЬОВИЧ</t>
  </si>
  <si>
    <t>08708, Київська обл., Обухівський район, село Нещерів ВУЛИЦЯ ІВУШКИ буд. 20</t>
  </si>
  <si>
    <t>Оплата за листівки логотипи згідно рахунку № 124 від 07.06.2019 р. Без ПДВ</t>
  </si>
  <si>
    <t>Приватний Нотаріус Волкова С.М.</t>
  </si>
  <si>
    <t>Оплата завірення підписів згідно рахунку №392 від 11.06.2019 р.  Без ПДВ.</t>
  </si>
  <si>
    <t>ФОП ВЕДМІДЬ ОЛЕНА ОЛЕКСАНДРІВНА</t>
  </si>
  <si>
    <t>01033, м.Київ, Голосіївський район ВУЛИЦЯ ЖИЛЯНСЬКА буд. 30-А кв. 38</t>
  </si>
  <si>
    <t>Оплата за рекламні послуги згідно рахунку № 03-05 від 31.05.2019 р. Без ПДВ</t>
  </si>
  <si>
    <t>Оплата за пасажирські перевезення згідно рахунку №033 від 10.06.2019 р в т.ч. ПДВ 41500 грн</t>
  </si>
  <si>
    <t>Оплата за пасажирські перевезення згідно рахунку №035 від 11.06.2019 р в т.ч. ПДВ 41500 грн</t>
  </si>
  <si>
    <t>Оплата завірення підписів згідно рахунку №394 від 19.06.2019 р.  Без ПДВ.</t>
  </si>
  <si>
    <t>САБЕЛЬФЕЛЬД ТАМАРА ГЕРМАНІВНА, ФОП</t>
  </si>
  <si>
    <t>21008, місто Вінниця, ВУЛИЦЯ КОРОЛЬОВА, дом № 38</t>
  </si>
  <si>
    <t>за оренду приміщення за Договором від 01.06.2019 Сума 19638,08 (за вырахування податку на доходи фіз. осіб та військового збору) Без податку (ПДВ)</t>
  </si>
  <si>
    <t>ФІЗИЧНА ОСОБА-ПІДПРИЄМЕЦЬ ЄРМОЛЕНКО ВАЛЕНТИНА АНАТОЛІЇВНА</t>
  </si>
  <si>
    <t>08200, Київська обл., місто Ірпінь ВУЛИЦЯ ДЗЕРЖИНСЬКОГО буд. 33-А</t>
  </si>
  <si>
    <t>за оренду приміщення за Договором оренди від 08.06.2019 сума 12 500,00 Без податку (ПДВ)</t>
  </si>
  <si>
    <t>п 1.1 пп 1</t>
  </si>
  <si>
    <t>ТОВАРИСТВО З ОБМЕЖЕНОЮ ВІДПОВІДАЛЬНІСТЮ "ТРАНСФОРМУЛА"</t>
  </si>
  <si>
    <t>02090, м.Київ, Дніпровський район ВУЛИЦЯ ГРОДНЕНСЬКА буд. 36</t>
  </si>
  <si>
    <t>Оплата за пасажирську перевезення згідно рахунку №СФ-01 від 3.06.2019 р. в т.ч. ПДВ 25000 грн</t>
  </si>
  <si>
    <t>ТОВАРИСТВО З ОБМЕЖЕНОЮ ВІДПОВІДАЛЬНІСТЮ "АВТОМАГІЯ"</t>
  </si>
  <si>
    <t>04080, м.Київ, Подільський район ВУЛИЦЯ МЕЖИГІРСЬКА корп. Б буд. 82-А</t>
  </si>
  <si>
    <t>Оплата за договором Договір
Сума 248700,00
В т.ч. ПДВ(20%) 41450,00</t>
  </si>
  <si>
    <t>ТОВАРИСТВО З ОБМЕЖЕНОЮ ВІДПОВІДАЛЬНІСТЮ "БРЕНД ДИКТАТОР"</t>
  </si>
  <si>
    <t>03148, м.Київ, Святошинський район ПРОСПЕКТ ЛЕСЯ КУРБАСА буд. 2Б</t>
  </si>
  <si>
    <t>Оплата за сувенірну продукцію згідно рахунку № 2 від 05.06.2019 р., в т.ч. ПДВ - 166666,67</t>
  </si>
  <si>
    <t>ОРГАН ДЕРЖАВНОЇ ВЛАДИ ЦЕНТРАЛЬНА ВИБОРЧА КОМІСІЯ</t>
  </si>
  <si>
    <t>01133, м.Київ, Печерський район ПЛОЩА ЛЕСІ УКРАЇНКИ буд. 1</t>
  </si>
  <si>
    <t>"Грошова застава кандидатів у народні депутати України, включених до виборчого списку політичної партії ""ГОЛОС"". Без ПДВ."</t>
  </si>
  <si>
    <t>ТОВАРИСТВО З ОБМЕЖЕНОЮ ВІДПОВІДАЛЬНІСТЮ "КОМОДО АЛЬЯНС"</t>
  </si>
  <si>
    <t>10029, Житомирська обл., місто Житомир, Богунський район ВУЛИЦЯ НЕБЕСНОЇ СОТНІ буд. 44/32 кв. 57</t>
  </si>
  <si>
    <t>Оплата за контрольні браслети згідно рахунку № СФ-0000428. В т.ч. ПДВ 4000 грн</t>
  </si>
  <si>
    <t>ДЕРЖАВНА ОРГАНІЗАЦІЯ (УСТАНОВА, ЗАКЛАД) НАЦІОНАЛЬНИЙ МУЗЕЙ ІСТОРІЇ УКРАЇНИ</t>
  </si>
  <si>
    <t>01001, м.Київ, Шевченківський район ВУЛИЦЯ ВОЛОДИМИРСЬКА буд. 2</t>
  </si>
  <si>
    <t>Оплата за послуги з організації заходу згідно рахунку № 38 від 06.06.2019 р., без ПДВ.</t>
  </si>
  <si>
    <t>ТОВАРИСТВО З ОБМЕЖЕНОЮ ВІДПОВІДАЛЬНІСТЮ "ГОЛДЕН АЙ"</t>
  </si>
  <si>
    <t>01054, м.Київ, Шевченківський район ЯРОСЛАВІВ ВАЛ інше ЛІТ. Б буд. 13/2 оф. 3</t>
  </si>
  <si>
    <t>Оплата за комплекс послуг згідно рахунку №1-06 від 10.06.2019 рю Без ПДВ.</t>
  </si>
  <si>
    <t>Оплата за поліграфічну продукцію згідно рахунку №4 від 10.06.2019 р. в т.ч. ПДВ 124280 грн</t>
  </si>
  <si>
    <t>Грошова застава кандидата у народні депутати України Огньова Дмитра Володимировича по одномандатному округу №121</t>
  </si>
  <si>
    <t>Грошова застава кандидата у народні депутати України Васильченко Галини Іванівни по одномандатному округу №118</t>
  </si>
  <si>
    <t>Грошова застава кандидата у народні депутати України Друмашка Володимира Григоровича по одномандатному округу №195</t>
  </si>
  <si>
    <t>Грошова застава кандидата у народні депутати України Євпака Віктора Миколайовича по одномандатному округу №194</t>
  </si>
  <si>
    <t>Грошова застава кандидата у народні депутати України Артеменка Віктора Володимировича по одномандатному округу №191</t>
  </si>
  <si>
    <t>Грошова застава кандидата у народні депутати України Квач Аллу Василівну по одномандатному округу №167</t>
  </si>
  <si>
    <t>Грошова застава кандидата у народні депутати України Вітвіцького Олега Івановича по одномандатному округу №166</t>
  </si>
  <si>
    <t>Грошова застава кандидата у народні депутати України Пехотіна Андрія Васильовича по одномандатному округу №156</t>
  </si>
  <si>
    <t>Грошова застава кандидата у народні депутати України Оксаніченко Анни Володимирівни по одномандатному округу №94</t>
  </si>
  <si>
    <t>Грошова застава кандидата у народні депутати України Качкана Віталія Васильовича по одномандатному округу №89</t>
  </si>
  <si>
    <t>Грошова застава кандидата у народні депутати України Гергелюка Володимира Івановича по одномандатному округу №84</t>
  </si>
  <si>
    <t>Грошова застава кандидата у народні депутати України Войціцьку Вікторію Михайлівну по одномандатному округу №155</t>
  </si>
  <si>
    <t>Грошова застава кандидата у народні депутати України Кобзара Артура Анатолійовича по одномандатному округу №148</t>
  </si>
  <si>
    <t>Грошова застава кандидата у народні депутати України Ведровську Валентину Валентинівну по одномандатному округу №124</t>
  </si>
  <si>
    <t>ТОВАРИСТВО З ОБМЕЖЕНОЮ ВІДПОВІДАЛЬНІСТЮ "ЦЕНТР ПРОГРАМНОГО ЗАБЕЗПЕЧЕННЯ "СОФТКОМ"</t>
  </si>
  <si>
    <t>04116, м.Київ, Шевченківський район ВУЛИЦЯ МАРШАЛА РИБАЛКА буд. 11</t>
  </si>
  <si>
    <t>За програм М.Е.Док згідно рахунку №17642 від 10.06.2019 р. Без ПДВ.</t>
  </si>
  <si>
    <t>Грошова застава кандидата у народні депутати України Чолія Тараса Богдановича по одномандатному округу №123</t>
  </si>
  <si>
    <t>Грошова застава кандидата у народні депутати України Пташник Вікторію Юріївну по одномандатному округу №223</t>
  </si>
  <si>
    <t>Грошова застава кандидата у народні депутати України Кузьменка Андрія Павловича по одномандатному округу №215</t>
  </si>
  <si>
    <t>ТОВАРИСТВО З ОБМЕЖЕНОЮ ВІДПОВІДАЛЬНІСТЮ "ЦЕНТР СЕРТИФІКАЦІЇ КЛЮЧІВ "УКРАЇНА"</t>
  </si>
  <si>
    <t>04080, м.Київ, Подільський район ВУЛИЦЯ КИРИЛІВСЬКА буд. 102</t>
  </si>
  <si>
    <t>"Оплата за програмний комплекс ""Варта"" згідно рахунку №ТКК-39651598 від 10.06.19 р. в т.ч. ПДВ 2 грн."</t>
  </si>
  <si>
    <t>Грошова застава кандидата у народні депутати України Васильчука Вадима Васильовича по одномандатному округу №214</t>
  </si>
  <si>
    <t>Грошова застава кандидата у народні депутати України Козака Тараса Мирославовича по одномандатному округу №211</t>
  </si>
  <si>
    <t>Грошова застава кандидата у народні депутати України Кияка Максима Тарасовича по одномандатному округу №201</t>
  </si>
  <si>
    <t>Грошова застава кандидата у народні депутати України Різаненка Павла Олександровича по одномандатному округу №97</t>
  </si>
  <si>
    <t>Грошова застава кандидата у народні депутати України Савченко Олександри Юріївни по одномандатному округу №75</t>
  </si>
  <si>
    <t>Грошова застава кандидата у народні депутати України Керечана Тараса Михайловича по одномандатному округу №73</t>
  </si>
  <si>
    <t>Грошова застава кандидата у народні депутати України Данилюка Олександра Мирославовича по одномандатному округу №72</t>
  </si>
  <si>
    <t>Грошова застава кандидата у народні депутати України Різник Яніну Володимирівну по одномандатному округу №27</t>
  </si>
  <si>
    <t>Грошова застава кандидата у народні депутати України Панащенка Юрія Володимировича по одномандатному округу №26</t>
  </si>
  <si>
    <t>Грошова застава кандидата у народні депутати України Романяк Марти Олегівни по одномандатному округу №116</t>
  </si>
  <si>
    <t>Грошова застава кандидата у народні депутати України Піпи Наталії Романівни по одномандатному округу №115</t>
  </si>
  <si>
    <t>Грошова застава кандидата у народні депутати України Соболівського Антона Михайловича по одномандатному округу №66</t>
  </si>
  <si>
    <t>Грошова застава кандидата у народні депутати України Усенка Анатолія Анатолійовича по одномандатному округу №208</t>
  </si>
  <si>
    <t>Грошова застава кандидата у народні депутати України Коваль Аліну Володимирівну по одномандатному округу №187</t>
  </si>
  <si>
    <t>Грошова застава кандидата у народні депутати України Мартюка Василя Івановича по одномандатному округу №165</t>
  </si>
  <si>
    <t>Грошова застава кандидата у народні депутати України Бондаренка Валентина Борисовича по одномандатному округу №161</t>
  </si>
  <si>
    <t>Грошова застава кандидата у народні депутати України Зауральського Ростислава Валентиновича по одномандатному округу №146</t>
  </si>
  <si>
    <t>Грошова застава кандидата у народні депутати України Елейка Тараса Васильовича по одномандатному округу №120</t>
  </si>
  <si>
    <t>Грошова застава кандидата у народні депутати України Шибу Олега Ярославовича по одномандатному округу №119</t>
  </si>
  <si>
    <t>Грошова застава кандидата у народні депутати України Ємця Леоніда Олександровича по одномандатному округу №221</t>
  </si>
  <si>
    <t>Грошова застава кандидата у народні депутати України Рущишина Ярослава Івановича по одномандатному округу №117</t>
  </si>
  <si>
    <t>Грошова застава кандидата у народні депутати України Вережака Івана Михайловича по одномандатному округу №88</t>
  </si>
  <si>
    <t>Грошова застава кандидата у народні депутати України Черкашина Максима Володимировича по одномандатному округу №163</t>
  </si>
  <si>
    <t>Грошова застава кандидата у народні депутати України Андрейка Віталія Васильовича по одномандатному округу №122</t>
  </si>
  <si>
    <t>Грошова застава кандидата у народні депутати України Замідру Сергія Володимировича по одномандатному округу №96</t>
  </si>
  <si>
    <t>Грошова застава кандидата у народні депутати України Скорик-Шкарівську Михайлину Михайлівну по одномандатному округу №95</t>
  </si>
  <si>
    <t>ТОВАРИСТВО З ОБМЕЖЕНОЮ ВІДПОВІДАЛЬНІСТЮ "МЕДІА ХАБ"</t>
  </si>
  <si>
    <t>01001, м.Київ, Печерський район ВУЛИЦЯ ХРЕЩАТИК буд. 27 А оф. 28</t>
  </si>
  <si>
    <t>Оплата за рекламні послуги згідно договору №П-19 від 13.06.2019 р. в т.ч. ПДВ - 22961,80</t>
  </si>
  <si>
    <t>Грошова застава кандидата у народні депутати України Салко Віту Степанівну по одномандатному округу №164</t>
  </si>
  <si>
    <t>ОРГАН ДЕРЖАВНОЇ ВЛАДИ УПРАВЛІННЯ ДЕРЖАВНОЇ КАЗНАЧЕЙСЬКОЇ СЛУЖБИ УКРАЇНИ У ДАРНИЦЬКОМУ РАЙОНІ М. КИЄВА</t>
  </si>
  <si>
    <t>02068, м.Київ, Дарницький район ВУЛИЦЯ О. КОШИЦЯ буд. 11</t>
  </si>
  <si>
    <t>ПДФО із ЗП за травень 2019
ВИЯСНИТИ</t>
  </si>
  <si>
    <t>Військовий збір за травень</t>
  </si>
  <si>
    <t>ОРГАН ДЕРЖАВНОЇ ВЛАДИ ГОЛОВНЕ УПРАВЛІННЯ ДФС У М.КИЄВІ</t>
  </si>
  <si>
    <t>04655, м.Київ, Шевченківський район ВУЛИЦЯ ШОЛУДЕНКА буд. 33/19</t>
  </si>
  <si>
    <t>ЄСВ за травень</t>
  </si>
  <si>
    <t>Грошова застава кандидата у народні депутати України Гаврона Володимира Івановича по одномандатному округу №126</t>
  </si>
  <si>
    <t>ТОВАРИСТВО З ОБМЕЖЕНОЮ ВІДПОВІДАЛЬНІСТЮ "СТАРЛАЙТ БРЕНД КОНТЕНТ"</t>
  </si>
  <si>
    <t>01033, м.Київ, Голосіївський район ВУЛИЦЯ ПАНЬКІВСЬКА буд. 11</t>
  </si>
  <si>
    <t>Оплата за надання рекламних послуг згідно рахунку № БС-00000560 від 12.06.19 р.</t>
  </si>
  <si>
    <t>ТОВАРИСТВО З ОБМЕЖЕНОЮ ВІДПОВІДАЛЬНІСТЮ "НОВИЙ ДРУК"</t>
  </si>
  <si>
    <t>02094, м.Київ, Деснянський район ВУЛИЦЯ МАГНІТОГОРСЬКА буд. 1</t>
  </si>
  <si>
    <t>Оплата за інформаційний бюлетень згідно рахунку №19-0918 від 12.06.2019 р. в т.ч. ПДВ 11416,80 грн</t>
  </si>
  <si>
    <t>ТОВ "МЕДІА ПАРТНЕРСТВО БАІНГ"</t>
  </si>
  <si>
    <t>03148, м.Київ, Святошинський район ВУЛИЦЯ ГЕРОЇВ КОСМОСА буд. 4</t>
  </si>
  <si>
    <t>Оплата за послуги з розміщення рекламних матеріалів згідно рахунку №1704 від 13.06.2019 р. в т.ч. ПДВ 537702 грн</t>
  </si>
  <si>
    <t>Грошова застава кандидата у народні депутати України Колесник Ірини Миколаївни по одномандатному округу №13</t>
  </si>
  <si>
    <t>Грошова застава кандидата у народні депутати України Лисенка Микити Олександровича по одномандатному округу №91</t>
  </si>
  <si>
    <t>Грошова застава кандидата у народні депутати України Бігарі Наталії Володимирівни по одномандатному округу №90</t>
  </si>
  <si>
    <t>Грошова застава кандидата у народні депутати України Тищенка Володимира Олеговича по одномандатному округу №87</t>
  </si>
  <si>
    <t>Грошова застава кандидата у народні депутати України Кузя Андрія Петровича по одномандатному округу №86</t>
  </si>
  <si>
    <t>Грошова застава кандидата у народні депутати України Кобильника Романа Васильовича по одномандатному округу №85</t>
  </si>
  <si>
    <t>Грошова застава кандидата у народні депутати України Баранкевич Галини Євгенівни по одномандатному округу №83</t>
  </si>
  <si>
    <t>Грошова застава кандидата у народні депутати України Слідзюка Володимира Володимировича по одномандатному округу №139</t>
  </si>
  <si>
    <t>Грошова застава кандидата у народні депутати України Муля Павла Валерійовича по одномандатному округу №137</t>
  </si>
  <si>
    <t>Грошова застава кандидата у народні депутати України Богаченко Наталії Валеріївни по одномандатному округу №134</t>
  </si>
  <si>
    <t>Грошова застава кандидата у народні депутати України Атєрлєя Дмитра Григоровича по одномандатному округу №133</t>
  </si>
  <si>
    <t>Грошова застава кандидата у народні депутати України Покровського Романа Леонідовича по одномандатному округу №131</t>
  </si>
  <si>
    <t>Грошова застава кандидата у народні депутати Покровської Ольги Геннадіївни по одномандатному округу №127</t>
  </si>
  <si>
    <t>Грошова застава кандидата у народні депутати України Білецького Павла Сергійовича по одномандатному округу №182</t>
  </si>
  <si>
    <t>Грошова застава кандидата у народні депутати України Чернадчука Олександра Вікторовича по одномандатному округу №158</t>
  </si>
  <si>
    <t>Грошова застава кандидата у народні депутати України Політучої Анни Ігорівни по одномандатному округу №144</t>
  </si>
  <si>
    <t>Грошова застава кандидата у народні депутати України Ткача Дмитра Володимировича по одномандатному округу №140</t>
  </si>
  <si>
    <t>Грошова застава кандидата у народні депутати України Вікнянського Миколи Львовича по одномандатному округу №135</t>
  </si>
  <si>
    <t>Грошова застава кандидата у народні депутати України Кокаревича Артура Андрісовича по одномандатному округу №188</t>
  </si>
  <si>
    <t>Грошова застава кандидата у народні депутати України Кисіля Віктора Васильовича по одномандатному округу №175</t>
  </si>
  <si>
    <t>Грошова застава кандидата у народні депутати України Розман Іванни Степанівни по одномандатному округу №71</t>
  </si>
  <si>
    <t>Оплата за сувенірну продукцію згідно рахунку № 3 від 05.06.2019 р., в т.ч. ПДВ - 142832,33</t>
  </si>
  <si>
    <t>Грошова застава кандидата у народні депутати України Шершуна Олександра Олександровича по одномандатному округу №69</t>
  </si>
  <si>
    <t>Грошова застава кандидата у народні депутати України Гуйди Оксани Анатоліївни по одномандатному округу №150</t>
  </si>
  <si>
    <t>Грошова застава кандидата у народні депутати України Савчина Михайла Васильовича по одномандатному округу №68</t>
  </si>
  <si>
    <t>ПОЛІТИЧНА ПАРТІЯ "ГОЛОС"</t>
  </si>
  <si>
    <t>01032, м.Київ, ЖИЛЯНСЬКА, будинок 75</t>
  </si>
  <si>
    <t>+1; кошти партії "Голос", внесені до виборчого фонду по загальнодержавному багатомандатному виборчому округу; без ПДВ.</t>
  </si>
  <si>
    <t>"*;101;39651598; військовий збір за Саберфельд Т.Г..;;;;</t>
  </si>
  <si>
    <t>"*;101;39651598; ПДФО за Саберфельд Т.Г. ;;;;</t>
  </si>
  <si>
    <t>ТОВАРИСТВО З ОБМЕЖЕНОЮ ВІДПОВІДАЛЬНІСТЮ "МЕДІА СЕРВІС РЕСУРС"</t>
  </si>
  <si>
    <t>03037, м.Київ, Солом'янський район ВУЛИЦЯ ЧЕРВОНОПАРТИЗАНСЬКА буд. 21 оф. 4</t>
  </si>
  <si>
    <t>За послуги по створенню аудіовізуального твору, за Договором 030619/Г/1 от 03.06.2019, Рах 9 від 12.06.2019, ПДВ 171150,57грн</t>
  </si>
  <si>
    <t>"+;1; кошти партії ""Голос"", внесені до виборчого фонду; без ПДВ.</t>
  </si>
  <si>
    <t>За послуги по Своренню радіороликів за Договіром 030619/Г/1 от 03.06.2019, Рах 10 від 14.06.2019, в т.ч ПДВ 5172,20грн</t>
  </si>
  <si>
    <t>bn</t>
  </si>
  <si>
    <t>ПРИВАТНЕ АКЦІОНЕРНЕ ТОВАРИСТВО АКЦІОНЕРНЕ ТОВАРИСТВО "РАЙФФАЙЗЕН БАНК АВАЛЬ"</t>
  </si>
  <si>
    <t>01011, м.Київ, Печерський район ВУЛИЦЯ ЛЄСКОВА буд. 9</t>
  </si>
  <si>
    <t>"Комісія за ведення поточних рахунків клієнта ПП ""ГОЛОС"" в дирек. 26-Київ за період з 31.05.19 по 26.06.19, без ПДВ</t>
  </si>
  <si>
    <t>Комісія за вих перекази в нац валюті (Клієнт-Банк) з 31.05.19 по 26.06.19 по рах №26005643697(UAH) 108*2=216 грн, без ПДВ</t>
  </si>
  <si>
    <t>Оплата за комплекс послуг згідно акту №2  від 13.06.2019 до договору 14/11-19 от 03.06.2019,  Без ПДВ.</t>
  </si>
  <si>
    <t>Оплата за комплекс послуг згідно акту №23від 18.06.2019 до договору 14/11-19 от 03.06.2019,  Без ПДВ. Сума 45000,00 Без податку (ПДВ)</t>
  </si>
  <si>
    <t>За нанесення рекламного зображення на транспортні засоби згідно договору від 03/06/2019 від 03.06.19 В т.ч. ПДВ  (20%) 41450,00</t>
  </si>
  <si>
    <t>+;1; кошти партії "Голос", внесені до виборчого фонду; без ПДВ.  Сума 10000000,00 Без податку (ПДВ)</t>
  </si>
  <si>
    <t>п 1.1 пп 2</t>
  </si>
  <si>
    <t>ФІЗИЧНА ОСОБА-ПІДПРИЄМЕЦЬ ЧИЖ ОЛЕКСАНДР МИКОЛАЙОВИЧ</t>
  </si>
  <si>
    <t>+1310; транспортні послуги, Рахунок №041 від 26.06.19 в т.ч. ПДВ 112220 грн</t>
  </si>
  <si>
    <t>ФІЗИЧНА ОСОБА-ПІДПРИЄМЕЦЬ СТУПАК ОЛЕКСАНДР СЕРГІЙОВИЧ</t>
  </si>
  <si>
    <t>+1310; транспортні послуги, Рахунок №049 від 26.06.19 в т.ч. без ПДВ</t>
  </si>
  <si>
    <t>ТОВАРИСТВО З ОБМЕЖЕНОЮ ВІДПОВІДАЛЬНІСТЮ "НОВИЙ КАНАЛ"</t>
  </si>
  <si>
    <t>01054, Київ, ТУРГЕНЄВСЬКА, дом № 25</t>
  </si>
  <si>
    <t>+; 1211; оплата ефірного часу на телебаченні згідно з рахунком №170 від 24.06.2019 в т.ч. ПДВ  (20%) 136536 грн</t>
  </si>
  <si>
    <t>ТОВ "ТЕЛЕРАДІОКОМПАНІЯ "УКРАЇНА"</t>
  </si>
  <si>
    <t>87515, м. Маріуполь, вул. ХАРЛАМПІЇВСЬКА, дом № 17/52</t>
  </si>
  <si>
    <t>+; 1211; оплата ефірного часу на телебаченні згідно з рахунком №542 від 21.06.2019 в т.ч. ПДВ  (20%) 743088 грн</t>
  </si>
  <si>
    <t>ТОВ "ТЕЛЕРАДІОКОМПАНІЯ "СТУДІЯ 1+1"</t>
  </si>
  <si>
    <t>04080, м.Київ, вул. КИРИЛІВСЬКА, дом № 23</t>
  </si>
  <si>
    <t>+; 1211; оплата ефірного часу на телебаченні згідно з рахунком №536 від 21.06.2019 в т.ч. ПДВ  (20%) 650700 грн</t>
  </si>
  <si>
    <t>ТОВАРИСТВО З ОБМЕЖЕНОЮ ВІДПОВІДАЛЬНІСТЮ "ТЕЛЕКАНАЛ СТБ"</t>
  </si>
  <si>
    <t>03113, м.Київ, ВУЛИЦЯ ІВАНА ШЕВЦОВА, дом № 1</t>
  </si>
  <si>
    <t>+; 1211; оплата ефірного часу на телебаченні згідно з рахунком №407 від 21.06.2019 в т.ч. ПДВ  (20%) 143604 грн</t>
  </si>
  <si>
    <t>ТОВ "МІЖНАРОДНА КОМЕРЦІЙНА ТЕЛЕРАДІОКОМПАНІЯ" (ICTV)</t>
  </si>
  <si>
    <t>01033, м.Київ, вул. ПАНЬКІВСЬКА, дом № 11</t>
  </si>
  <si>
    <t>+; 1211; оплата ефірного часу на телебаченні згідно з рахунком №196 від 24.06.2019 в т.ч. ПДВ  (20%) 169662 грн</t>
  </si>
  <si>
    <t>ТОВАРИСТВО З ОБМЕЖЕНОЮ ВІДПОВІДАЛЬНІСТЮ "ТЕЛЕРАДІОКОМПАНІЯ "БЕЛКОМ"</t>
  </si>
  <si>
    <t>01033, Киїів, ВОЛОДИМИРСЬКА, дом № 61/11, квартира 50</t>
  </si>
  <si>
    <t>+; 1212; оплата ефірного часу на радіо згідно з рахунком № БЛ29 від 21.06.2019 в т.ч. ПДВ  (20%) 584,64 грн</t>
  </si>
  <si>
    <t>ДОЧІРНЄ ПІДПРИЄМСТВО "ТЕЛЕРАДІОКОМПАНІЯ "КЛАСИК" ТОВАРИСТВА З ОБМЕЖЕНОЮ ВІДПОВІДАЛЬНІСТЮ "РАДІОСТАНЦІЯ "ВЕЛИКИЙ ЛУГ"</t>
  </si>
  <si>
    <t>69057, ЗАПОРІЖЖЯ, ОЛЕКСАНДРА МАТРОСОВА, дом № 8А, квартира 104</t>
  </si>
  <si>
    <t>+; 1212; оплата ефірного часу на радіо згідно з рахунком № СФ-24 від 21.06.2019 в т.ч. ПДВ  (20%) 3048,48 грн</t>
  </si>
  <si>
    <t>ТОВАРИСТВО З ОБМЕЖЕНОЮ ВІДПОВІДАЛЬНІСТЮ НЕЗАЛЕЖНА ТЕЛЕРАДІО КОМПАНІЯ "ІРТА"</t>
  </si>
  <si>
    <t>93405, Сєвєродонецьк, дом № 13, помещение 410</t>
  </si>
  <si>
    <t>+; 1212; оплата ефірного часу на радіо згідно з рахунком № 2-21/06/19 від 21.06.2019 в т.ч. ПДВ  (20%) 4698,00 грн</t>
  </si>
  <si>
    <t>ПРИВАТНЕ ПІДПРИЄМСТВО ТРК " ПОДІЛЬСЬКІ КОМУНІКАЦІЇ "</t>
  </si>
  <si>
    <t>24321, Ладижин, ПРОЦИШИНА, дом № 45, квартира 91</t>
  </si>
  <si>
    <t>+; 1212; оплата ефірного часу на радіо згідно з рахунком № СФ-0000018 від 21.06.2019 без ПДВ</t>
  </si>
  <si>
    <t>ПРИВАТНЕ ПІДПРИЄМСТВО "ТЕЛЕРАДІООРГАНІЗАЦІЯ "СОФІЯ"</t>
  </si>
  <si>
    <t>73000, Херсон, 49 ГВАРДІЙСЬКОЇ ДИВІЗІЇ, дом № 16, корпус 1</t>
  </si>
  <si>
    <t>+; 1212; оплата ефірного часу на радіо згідно з рахунком № 71 від 21.06.2019 в т.ч. ПДВ  (20%) 1900,08 грн</t>
  </si>
  <si>
    <t>ПРИВАТНЕ ПІДПРИЄМСТВО "ВІСМА-РАДІО-ТБ"</t>
  </si>
  <si>
    <t>01033, Київ, ВОЛОДИМИРСЬКА, дом № 61/11, квартира 50</t>
  </si>
  <si>
    <t>+; 1212; оплата ефірного часу на радіо згідно з рахунком № ВС22 від 21.06.2019 в т.ч. ПДВ  (20%) 428,04 грн</t>
  </si>
  <si>
    <t>ДОЧІРНЄ ПІДПРИЄМСТВО "ТЕЛЕВІЗІЙНА ТА РАДІОМОВНА КОМПАНІЯ "ЛЮКС"</t>
  </si>
  <si>
    <t>+; 1212; оплата ефірного часу на радіо згідно з рахунком № ДП23 від 21.06.2019 в т.ч. ПДВ  (20%) 2 933,64 грн</t>
  </si>
  <si>
    <t>ТОВАРИСТВО З ОБМЕЖЕНОЮ ВІДПОВІДАЛЬНІСТЮ "ТЕЛЕРАДІОКОМПАНІЯ "РАДІО ВЕЛИКИХ ДОРІГ"</t>
  </si>
  <si>
    <t>+; 1212; оплата ефірного часу на радіо згідно з рахунком № РВ31 від 21.06.2019 без ПДВ</t>
  </si>
  <si>
    <t>ТОВАРИСТВО З ОБМЕЖЕНОЮ ВІДПОВІДАЛЬНІСТЮ "КОНТАКТ-ІНФОРМ"</t>
  </si>
  <si>
    <t>+; 1212; оплата ефірного часу на радіо згідно з рахунком № КІ23 від 21.06.2019 в т.ч. ПДВ  (20%) 845,64 грн</t>
  </si>
  <si>
    <t>ПРИВАТНЕ АКЦІОНЕРНЕ ТОВАРИСТВО "РАДІОКОМПАНІЯ ЛЮКС"</t>
  </si>
  <si>
    <t>+; 1212; оплата ефірного часу на радіо згідно з рахунком № 18 від 21.06.2019 в т.ч. ПДВ  (20%) 9 897,12 грн</t>
  </si>
  <si>
    <t>ПРИВАТНЕ АКЦІОНЕРНЕ ТОВАРИСТВО "ТЕЛЕРАДІОКОМПАНІЯ ЛЮКС"</t>
  </si>
  <si>
    <t>79008, Львів, ПЛ.ГАЛИЦЬКА, дом № 15</t>
  </si>
  <si>
    <t>+; 1212; оплата ефірного часу на радіо згідно з рахунком № ЛВ459 від 21.06.2019 в т.ч. ПДВ  (20%) 19 992,60 грн</t>
  </si>
  <si>
    <t>ТОВАРИСТВО З ОБМЕЖЕНОЮ ВІДПОВІДАЛЬНІСТЮ "КОМУНІКАЦІЙНЕ АГЕНТСТВО "СУМА ТЕХНОЛОГІЙ"</t>
  </si>
  <si>
    <t>61001, Харків,, МАЙДАН ЗАХИСНИКІВ УКРАЇНИ, дом № 7/8, помещение 15</t>
  </si>
  <si>
    <t>+; 1212; оплата ефірного часу на радіо згідно з рахунком № 31 від 24.06.2019 в т.ч. ПДВ  (20%) 1 044,00 грн</t>
  </si>
  <si>
    <t>ПРИВАТНЕ ПІДПРИЄМСТВО "ТЕЛЕРАДІООРГАНІЗАЦІЯ БУЛАВА"</t>
  </si>
  <si>
    <t>73000, м. Херсон, вул. РАДЯНСЬКА, дом № 46</t>
  </si>
  <si>
    <t>+; 1212; оплата ефірного часу на радіо згідно з рахунком № СФ-0000002 від 21.06.2019 в т.ч. ПДВ  (20%) 3 132,00 грн</t>
  </si>
  <si>
    <t>ПРИВАТНЕ ПІДПРИЄМСТВО "КОМПАНІЯ "НОВА ХВИЛЯ"</t>
  </si>
  <si>
    <t>01032, м.Київ, бульвар Т. ШЕВЧЕНКА, дом № 54/1</t>
  </si>
  <si>
    <t>+; 1212; оплата ефірного часу на радіо згідно з рахунком № 1 від 21.06.2019 в т.ч. ПДВ  (20%) 2 610,00 грн</t>
  </si>
  <si>
    <t>ПРИВАТНЕ ПІДПРИЄМСТВО "ТЕЛЕРАДІОКОМПАНІЯ "ЦЕНТР"</t>
  </si>
  <si>
    <t>01032, м.Київ, бульвар ТАРАСА ШЕВЧЕНКА, дом № 54/1</t>
  </si>
  <si>
    <t>+; 1212; оплата ефірного часу на радіо згідно з рахунком № 1 від 21.06.2019 без ПДВ</t>
  </si>
  <si>
    <t>ТОВАРИСТВО З ОБМЕЖЕНОЮ ВІДПОВІДАЛЬНІСТЮ "РАДІО ШАРМАНКА"</t>
  </si>
  <si>
    <t>01032, м.Київ, бульвар Т.ШЕВЧЕНКА, дом № 54/1</t>
  </si>
  <si>
    <t>+; 1212; оплата ефірного часу на радіо згідно з рахунком № 1 від 21.06.2019 в т.ч. ПДВ  (20%) 1 740,00 грн</t>
  </si>
  <si>
    <t>ТОВАРИСТВО З ОБМЕЖЕНОЮ ВІДПОВІДАЛЬНІСТЮ "УКРАЇНСЬКА РАДІО ГРУПА"</t>
  </si>
  <si>
    <t>+; 1212; оплата ефірного часу на радіо згідно з рахунком № 1 від 21.06.2019 в т.ч. ПДВ  (20%) 1 044,00 грн</t>
  </si>
  <si>
    <t>ТОВАРИСТВО З ОБМЕЖЕНОЮ ВІДПОВІДАЛЬНІСТЮ "ТРК КЛАС"</t>
  </si>
  <si>
    <t>01010, м. Київ, вул. ІВАНА МАЗЕПИ, дом № 10</t>
  </si>
  <si>
    <t>+; 1212; оплата ефірного часу на радіо згідно з рахунком № СФ-0000088 від 21.06.2019 в т.ч. ПДВ  (20%) 2 871,00 грн</t>
  </si>
  <si>
    <t>ТОВАРИСТВО З ОБМЕЖЕНОЮ ВІДПОВІДАЛЬНІСТЮ "ТЕЛЕРАДІОКОМПАНІЯ "СТОЛИЦЯ"</t>
  </si>
  <si>
    <t>03057, м.Київ, вул. ВУЛИЦЯ ОЛЕКСАНДРА, дом № 14, офис 157</t>
  </si>
  <si>
    <t>+; 1212; оплата ефірного часу на радіо згідно з рахунком № СФ-0000038 від 24.06.2019 в т.ч. ПДВ  (20%) 1 044,00 грн</t>
  </si>
  <si>
    <t>ПРИВАТНЕ ПІДПРИЄМСТВО "ТЕЛЕРАДІОКОМПАНІЯ "ЕФІР - Р"</t>
  </si>
  <si>
    <t>03057, м. Київ, вул. ОЛЕКСАНДРА ДОВЖЕНКА, дом № 14, офис 157</t>
  </si>
  <si>
    <t>+; 1212; оплата ефірного часу на радіо згідно з рахунком № СФ-000014 від 24.06.2019 без ПДВ</t>
  </si>
  <si>
    <t>ТОВАРИСТВО З ОБМЕЖЕНОЮ ВІДПОВІДАЛЬНІСТЮ ТЕЛЕРАДІОКОМПАНІЯ "МЕГА-РАДІО"</t>
  </si>
  <si>
    <t>03057, м.Київ, вул. ОЛЕКСАНДРА ДОВЖЕНКА, дом № 14, офис 157</t>
  </si>
  <si>
    <t>+; 1212; оплата ефірного часу на радіо згідно з рахунком № СФ-0000013 від 24.06.2019 в т.ч. ПДВ  (20%) 522,00 грн</t>
  </si>
  <si>
    <t>ТОВАРИСТВО З ОБМЕЖЕНОЮ ВІДПОВІДАЛЬНІСТЮ "ТЕЛЕРАДІОКОМПАНІЯ "СПЕКТР"</t>
  </si>
  <si>
    <t>42007, м. Ромни, вул. ДУДІНА, дом № 4-Г</t>
  </si>
  <si>
    <t>+; 1212; оплата ефірного часу на радіо згідно з рахунком № 52 від 21.06.2019 без ПДВ</t>
  </si>
  <si>
    <t>ДОЧІРНЄ ПІДПРИЄМСТВО РАДІОСТУДІЯ "НОВА ХВИЛЯ"</t>
  </si>
  <si>
    <t>78300, м. Снятин, вул. ВОЄВОДИ КОСНЯТИНА</t>
  </si>
  <si>
    <t>+; 1212; оплата ефірного часу на радіо згідно з рахунком № 21/06/1 від 24.06.2019 без ПДВ</t>
  </si>
  <si>
    <t>ТОВАРИСТВО З ОБМЕЖЕНОЮ ВІДПОВІДАЛЬНІСТЮ "ТЕЛЕРАДІОКОМПАНІЯ "АЛЕКС ТВ"</t>
  </si>
  <si>
    <t>04080, м.Київ, вул., дом № 23</t>
  </si>
  <si>
    <t>+; 1212; оплата ефірного часу на радіо згідно з рахунком № 64 від 21.06.2019 в т.ч. ПДВ  (20%) 1 044,00 грн</t>
  </si>
  <si>
    <t>ПРИВАТНЕ АКЦІОНЕРНЕ ТОВАРИСТВО "СТУДІЯ "ЄВРОПОЗИТИВ"</t>
  </si>
  <si>
    <t>04074, м.Київ, вул. ВИШГОРОДСЬКА, дом № 28/1</t>
  </si>
  <si>
    <t>+; 1212; оплата ефірного часу на радіо згідно з рахунком № 48 від 21.06.2019 в т.ч. ПДВ  (20%) 1 850,00 грн</t>
  </si>
  <si>
    <t>ТОВАРИСТВО З ОБМЕЖЕНОЮ ВІДПОВІДАЛЬНІСТЮ "ТЕЛЕРАДІОКОМПАНІЯ "ПІЛОТ-УКРАЇНА"</t>
  </si>
  <si>
    <t>65125, м. Одеса, вул. ВЕЛИКА АРНАУТСЬКА, дом № 15</t>
  </si>
  <si>
    <t>+; 1212; оплата ефірного часу на радіо згідно з рахунком № 22 від 21.06.2019 в т.ч. ПДВ  (20%) 740,00 грн</t>
  </si>
  <si>
    <t>ДОЧІРНЄ ПІДПРИЄМСТВО "ТЕЛЕРАДІООРГАНІЗАЦІЯ "ДОВІРА"</t>
  </si>
  <si>
    <t>01014, м.Київ, вул. БАСТІОННА, дом № 15</t>
  </si>
  <si>
    <t>+; 1212; оплата ефірного часу на радіо згідно з рахунком № 61 від 21.06.2019 в т.ч. ПДВ  (20%) 1 480,00 грн</t>
  </si>
  <si>
    <t>ТОВАРИСТВО З ОБМЕЖЕНОЮ ВІДПОВІДАЛЬНІСТЮ "ТЕЛЕРАДІОКОМПАНІЯ "ТЕТ-ПОЛТАВА"</t>
  </si>
  <si>
    <t>36020, м. Полтава, вул. ШВЕДСЬКА, дом № 2, комната 323</t>
  </si>
  <si>
    <t>+; 1212; оплата ефірного часу на радіо згідно з рахунком № 14 від 21.06.2019 в т.ч. ПДВ  (20%) 1 924,00 грн</t>
  </si>
  <si>
    <t>ТОВАРИСТВО З ОБМЕЖЕНОЮ ВІДПОВІДАЛЬНІСТЮ "ТЕЛЕРАДІОКОМПАНІЯ "РАДІО 50"</t>
  </si>
  <si>
    <t>61001, м. Харків, проспект ГАГАРІНА, дом № 1</t>
  </si>
  <si>
    <t>+; 1212; оплата ефірного часу на радіо згідно з рахунком № 7 від 21.06.2019 в т.ч. ПДВ  (20%) 740,00 грн</t>
  </si>
  <si>
    <t>ПРИВАТНЕ АКЦІОНЕРНЕ ТОВАРИСТВО "НАШЕ РАДІО"</t>
  </si>
  <si>
    <t>04107, м. Київ, вул. Отто Шмідта, дом № 6</t>
  </si>
  <si>
    <t>+; 1212; оплата ефірного часу на радіо згідно з рахунком № 58 від 21.06.2019 в т.ч. ПДВ  (20%) 4 440,00 грн</t>
  </si>
  <si>
    <t>ДОЧІРНЄ ПІДПРИЄМСТВО "НОВИЙ ОБРІЙ"</t>
  </si>
  <si>
    <t>03113, м.Київ, вул. ІВАНА ШЕВЦОВА, дом № 1</t>
  </si>
  <si>
    <t>+; 1212; оплата ефірного часу на радіо згідно з рахунком № 30 від 21.06.2019 в т.ч. ПДВ  (20%) 5 426,67 грн</t>
  </si>
  <si>
    <t>ТОВАРИСТВО З ОБМЕЖЕНОЮ ВІДПОВІДАЛЬНІСТЮ "РАДІОКОМПАНІЯ "УКРАЇНСЬКО-ПОЛЬСЬКЕ РАДІО "СПІВДРУЖНІСТЬ"</t>
  </si>
  <si>
    <t>49000, м. Дніпро, вул. СТАРОКОЗАЦЬКА, дом № 48, офис 215-216</t>
  </si>
  <si>
    <t>+; 1212; оплата ефірного часу на радіо згідно з рахунком № 33 від 24.06.2019 без ПДВ</t>
  </si>
  <si>
    <t>ТОВАРИСТВО З ОБМЕЖЕНОЮ ВІДПОВІДАЛЬНІСТЮ "РАДІО МАЯК"</t>
  </si>
  <si>
    <t>65009, м. Одеса, вул. ФОНТАНСЬКА ДОРОГА, дом № 33</t>
  </si>
  <si>
    <t>+; 1212; оплата ефірного часу на радіо згідно з рахунком № 46 від 24.06.2019 в т.ч. ПДВ  (20%) 991,60 грн</t>
  </si>
  <si>
    <t>ПРИВАТНЕ АКЦІОНЕРНЕ ТОВАРИСТВО "ТЕЛЕРАДІОКОМПАНІЯ "ЄВРОСТУДІЯ"</t>
  </si>
  <si>
    <t>87500, м. Маріуполь, проспект Леніна, дом № 68</t>
  </si>
  <si>
    <t>+; 1212; оплата ефірного часу на радіо згідно з рахунком № 76 від 21.06.2019 в т.ч. ПДВ  (20%) 1 233,33 грн</t>
  </si>
  <si>
    <t>ДОЧІРНЄ ПІДПРИЄМСТВО "РАДІОСТАНЦІЯ "ЗОРЯ"</t>
  </si>
  <si>
    <t>04080, м.Київ, вул. КИРИЛІВСЬКА, дом № 104С</t>
  </si>
  <si>
    <t>+; 1212; оплата ефірного часу на радіо згідно з рахунком № 24 від 21.06.2019 в т.ч. ПДВ  (20%) 246,67 грн</t>
  </si>
  <si>
    <t>ТОВАРИСТВО З ОБМЕЖЕНОЮ ВІДПОВІДАЛЬНІСТЮ ФІРМА "ВОЛИНЬ"</t>
  </si>
  <si>
    <t>02222, м.Київ, вул. ПУХІВСЬКА, дом № 1-А</t>
  </si>
  <si>
    <t>+; 1212; оплата ефірного часу на радіо згідно з рахунком № 30 від 21.06.2019 в т.ч. ПДВ  (20%) 135,67 грн</t>
  </si>
  <si>
    <t>+; 1212; оплата ефірного часу на радіо згідно з рахунком № 31 від 21.06.2019 в т.ч. ПДВ  (20%) 185,00 грн</t>
  </si>
  <si>
    <t>ПРИВАТНЕ ПІДПРИЄМСТВО "ТЕЛЕРАДІОМОВНА КОМПАНІЯ "АЛЛЮР"</t>
  </si>
  <si>
    <t>39602, м. Кременчук, вул, МАЯКОВСЬКОГО, дом № 7</t>
  </si>
  <si>
    <t>+; 1212; оплата ефірного часу на радіо згідно з рахунком № СФ-0000048 від 24.06.2019 в т.ч. ПДВ  (20%) 584,64 грн</t>
  </si>
  <si>
    <t>ТОВАРИСТВО З ОБМЕЖЕНОЮ ВІДПОВІДАЛЬНІСТЮ "ТЕЛЕРАДІОКОМПАНІЯ "НБМ-РАДІО"</t>
  </si>
  <si>
    <t>04080, м.Київ, вул. КИРИЛІВСЬКА, дом № 104А</t>
  </si>
  <si>
    <t>+; 1212; оплата ефірного часу на радіо згідно з рахунком № 51 від 21.06.2019 в т.ч. ПДВ  (20%) 4 440,00 грн</t>
  </si>
  <si>
    <t>25006, м. Кіровоград, вул. МЕДВЕДЄВА, дом № 1А</t>
  </si>
  <si>
    <t>+; 1212; оплата ефірного часу на радіо згідно з рахунком № 22 від 24.06.2019 в т.ч. ПДВ  (20%) 1480,00 грн</t>
  </si>
  <si>
    <t>ТОВАРИСТВО З ОБМЕЖЕНОЮ ВІДПОВІДАЛЬНІСТЮ "РАДІОКОМПАНІЯ "КЛАСИК РАДІО"</t>
  </si>
  <si>
    <t>+; 1212; оплата ефірного часу на радіо згідно з рахунком № 1 від 21.06.2019 в т.ч. ПДВ  (20%) 870,00 грн</t>
  </si>
  <si>
    <t>ТОВАРИСТВО З ОБМЕЖЕНОЮ ВІДПОВІДАЛЬНІСТЮ "ТЕЛЕРАДІОКОМПАНІЯ "ПРІОРИТЕТ"</t>
  </si>
  <si>
    <t>39601, м. Кременчук, вул. ПЕРЕЯСЛАВСЬКА, дом № 55А</t>
  </si>
  <si>
    <t>+; 1212; оплата ефірного часу на радіо згідно з рахунком № 194 від 21.06.2019 в т.ч. ПДВ  (20%) 584,64 грн</t>
  </si>
  <si>
    <t>ПРИВАТНЕ ПІДПРИЄМСТВО РАДІОКОМПАНІЯ "ЧЕРКАСИ - ВИБІР"</t>
  </si>
  <si>
    <t>18001, місто Черкаси, БУЛЬВАР ШЕВЧЕНКА, дом № 195/1</t>
  </si>
  <si>
    <t>+; 1212; оплата ефірного часу на радіо згідно з рахунком № 1 від 24.06.2019 без ПДВ</t>
  </si>
  <si>
    <t>ТОВАРИСТВО З ОБМЕЖЕНОЮ ВІДПОВІДАЛЬНІСТЮ "РАДІО FM"</t>
  </si>
  <si>
    <t>04655, м.Київ, ВУЛИЦЯ ВІКЕНТІЯ ХВОЙКИ, дом № 15/15</t>
  </si>
  <si>
    <t>+; 1212; оплата ефірного часу на радіо згідно з рахунком № 20 від 24.06.2019 в т.ч. ПДВ  (20%) 2400,00 грн</t>
  </si>
  <si>
    <t>ТОВАРИСТВО З ОБМЕЖЕНОЮ ВІДПОВІДАЛЬНІСТЮ "РАДІО ТЕРНОПІЛЬ"</t>
  </si>
  <si>
    <t>04119, м.Київ, ВУЛИЦЯ СІМ'Ї ХОХЛОВИХ, дом № 15, корпус А, квартира 127</t>
  </si>
  <si>
    <t>+; 1212; оплата ефірного часу на радіо згідно з рахунком № 57 від 24.06.2019 в т.ч. ПДВ  (20%) 1 200 грн</t>
  </si>
  <si>
    <t>ТОВАРИСТВО З ОБМЕЖЕНОЮ ВІДПОВІДАЛЬНІСТЮ "ТЕЛЕРАДІОКОМПАНІЯ "РАДІО КОХАННЯ"</t>
  </si>
  <si>
    <t>01135, м.Київ, ВУЛИЦЯ ПАВЛІВСЬКА, дом № 29, комната 23</t>
  </si>
  <si>
    <t>+; 1212; оплата ефірного часу на радіо згідно з рахунком № СФ-0000219 від 24.06.2019 в т.ч. ПДВ  (20%) 14 400,00 грн</t>
  </si>
  <si>
    <t>ТОВ "ТРК "УНІСОН ПЛЮС"</t>
  </si>
  <si>
    <t>14017, місто Чернігів, ПРОСПЕКТ ПЕРЕМОГИ, дом № 114</t>
  </si>
  <si>
    <t>+; 1212; оплата ефірного часу на радіо згідно з рахунком № 26 від 24.06.2019 в т.ч. ПДВ  (20%) 1 200,00 грн</t>
  </si>
  <si>
    <t>ТОВАРИСТВО З ОБМЕЖЕНОЮ ВІДПОВІДАЛЬНІСТЮ "ТЕЛЕРАДІОКОМПАНІЯ "КЛАСИК РАДІО"</t>
  </si>
  <si>
    <t>01135, м.Київ, ВУЛИЦЯ ПАВЛІВСЬКА, дом № 29, квартира 33</t>
  </si>
  <si>
    <t>+; 1212; оплата ефірного часу на радіо згідно з рахунком № СФ-0000035 від 24.06.2019 в т.ч. ПДВ  (20%) 3 600,00 грн</t>
  </si>
  <si>
    <t>ТОВАРИСТВО З ОБМЕЖЕНОЮ ВІДПОВІДАЛЬНІСТЮ "РАДІО ВСЕСВІТ"</t>
  </si>
  <si>
    <t>40011, місто Суми, ПЛОЩА ПРИВОКЗАЛЬНА, дом № 9</t>
  </si>
  <si>
    <t>+; 1212; оплата ефірного часу на радіо згідно з рахунком № 35 від 24.06.2019 без ПДВ</t>
  </si>
  <si>
    <t>ТОВАРИСТВО З ОБМЕЖЕНОЮ ВІДПОВІДАЛЬНІСТЮ "ТЕЛЕРАДІОКОМПАНІЯ "ВАШЕ РАДІО"</t>
  </si>
  <si>
    <t>73000, місто Херсон, ПАРК ЛЕНІНСЬКОГО КОМСОМОЛУ, КАФЕ "МОЛОДІЖНЕ"</t>
  </si>
  <si>
    <t>+; 1212; оплата ефірного часу на радіо згідно з рахунком № 73 від 24.06.2019 в т.ч. ПДВ  (20%) 1 200,00 грн</t>
  </si>
  <si>
    <t>ТОВАРИСТВО З ОБМЕЖЕНОЮ ВІДПОВІДАЛЬНІСТЮ "РАДІО ТОН"</t>
  </si>
  <si>
    <t>46001, місто Тернопіль, ВУЛИЦЯ КАМІННА, дом № 5, помещение 13</t>
  </si>
  <si>
    <t>+; 1212; оплата ефірного часу на радіо згідно з рахунком № 351 від 24.06.2019 в т.ч. ПДВ  (20%) 1200,00 грн</t>
  </si>
  <si>
    <t>ТОВАРИСТВО З ОБМЕЖЕНОЮ ВІДПОВІДАЛЬНІСТЮ "ТЕЛЕРАДІОКОМПАНІЯ "ПІЛОТ"</t>
  </si>
  <si>
    <t>21036, місто Вінниця, ВУЛИЦЯ ХМЕЛЬНИЦЬКЕ ШОСЕ, дом № 2, комната 717</t>
  </si>
  <si>
    <t>+; 1212; оплата ефірного часу на радіо згідно з рахунком № СФ-0000031 від 24.06.2019 в т.ч. ПДВ  (20%) 1 200,00 грн</t>
  </si>
  <si>
    <t>ТОВАРИСТВО З ОБМЕЖЕНОЮ ВІДПОВІДАЛЬНІСТЮ "РАДІОКОМПАНІЯ "НОСТАЛЬЖІ"</t>
  </si>
  <si>
    <t>69044, місто Запоріжжя, ВУЛИЦЯ СЄДОВА, дом № 12, квартира 6</t>
  </si>
  <si>
    <t>+; 1212; оплата ефірного часу на радіо згідно з рахунком № СФ-0000070 від 24.06.2019 в т.ч. ПДВ  (20%) 1 200,00 грн</t>
  </si>
  <si>
    <t>ТОВАРИСТВО З ОБМЕЖЕНОЮ ВІДПОВІДАЛЬНІСТЮ "ТЕЛЕРАДІОКОМПАНІЯ "НОВА ХВИЛЯ"</t>
  </si>
  <si>
    <t>65039, місто Одеса, ВУЛИЦЯ СЕРЕДНЬОФОНТАНСЬКА, дом № 19-А, офис 320</t>
  </si>
  <si>
    <t>+; 1212; оплата ефірного часу на радіо згідно з рахунком № 28 від 24.06.2019 в т.ч. ПДВ  (20%) 1 200,00 грн</t>
  </si>
  <si>
    <t>ТОВАРИСТВО З ОБМЕЖЕНОЮ ВІДПОВІДАЛЬНІСТЮ "ТЕЛЕРАДІОКОМПАНІЯ "МІСТО ФМ"</t>
  </si>
  <si>
    <t>69037, місто Запоріжжя, ПРОСПЕКТ ЛЕНІНА, дом № 167, офис 1</t>
  </si>
  <si>
    <t>+; 1212; оплата ефірного часу на радіо згідно з рахунком № СФ-0000028 від 24.06.2019 в т.ч. ПДВ  (20%) 1 200,00 грн</t>
  </si>
  <si>
    <t>ТОВ "ТЕЛЕРАДІОКОМПАНІЯ "МУЗИЧНО - ІНФОРМАЦІЙНЕ РАДІО"</t>
  </si>
  <si>
    <t>54001, місто Миколаїв, ВУЛИЦЯ ІНЖЕНЕРНА, дом № 18/1</t>
  </si>
  <si>
    <t>+; 1212; оплата ефірного часу на радіо згідно з рахунком № 89 від 24.06.2019 в т.ч. ПДВ  (20%) 1200,00 грн</t>
  </si>
  <si>
    <t>ПРИВАТНЕ ПІДПРИЄМСТВО ФІРМА "ЛЯМІН"</t>
  </si>
  <si>
    <t>01135, м.Київ, УЛИЦЯ ПАВЛІВСЬКА, дом № 29, комната 30</t>
  </si>
  <si>
    <t>+; 1212; оплата ефірного часу на радіо згідно з рахунком № СФ-0000299 від 24.06.2019 в т.ч. ПДВ  (20%) 15 600,00 грн</t>
  </si>
  <si>
    <t>ТОВАРИСТВО З ОБМЕЖЕНОЮ ВІДПОВІДАЛЬНІСТЮ "ТЕЛЕРАДІОКОМПАНІЯ МЕДІА ФМ"</t>
  </si>
  <si>
    <t>49000, місто Дніпро, ВУЛИЦЯ РОБОЧА, дом № 23 В</t>
  </si>
  <si>
    <t>+; 1212; оплата ефірного часу на радіо згідно з рахунком № 24-06-19/001 від 24.06.2019 в т.ч. ПДВ  (20%) 1200,00 грн</t>
  </si>
  <si>
    <t>ТОВ "ТЕЛЕРАДІОКОМПАНІЯ "НОВИЙ ДЕНЬ"</t>
  </si>
  <si>
    <t>25006, місто Кіровоград, ВУЛИЦЯ В'ЯЧЕСЛАВА ЧОРНОВОЛА, дом № 36Б</t>
  </si>
  <si>
    <t>+; 1212; оплата ефірного часу на радіо згідно з рахунком № СФ-0000035 від 24.06.2019 без ПДВ</t>
  </si>
  <si>
    <t>ТОВ "РМК "АРМЯНСЬКЕ РАДІО-УКРАЇНА"</t>
  </si>
  <si>
    <t>01021, м.Київ, М.ГРУШЕВСЬКОГО, дом № 28/2, помещение 43</t>
  </si>
  <si>
    <t>+; 1212; оплата ефірного часу на радіо згідно з рахунком № 18 від 21.06.2019 в т.ч. ПДВ  (20%) 2 933,64 грн</t>
  </si>
  <si>
    <t>+; 1120; виготовлення відеозаписів за Договором 200619/Г/1 від 20.06.2019 в т.ч. ПДВ 8 997,37грн</t>
  </si>
  <si>
    <t>+;1130; виготовлення аудіозаписів за договором 200619/Г/1 от 20.06.2019, рах 12 від 20.06.2019 в т.ч. ПДВ 16 562,16 грн</t>
  </si>
  <si>
    <t>ТОВАРИСТВО З ОБМЕЖЕНОЮ ВІДПОВІДАЛЬНІСТЮ "ПРЕМІУМ МЕДІА ГРУП"</t>
  </si>
  <si>
    <t>01133, м.Київ, Печерський район ВУЛИЦЯ ЄВГЕНА КОНОВАЛЬЦЯ буд. 32 Г прим. 249</t>
  </si>
  <si>
    <t>+;1350;  розміщення політичної реклами на зовнішньої носіях згідно рахунку У-3806 від 20.06.19, в т. ч. 302 878,48 грн.</t>
  </si>
  <si>
    <t>+;1110;  виготовлення друкованих матеріалів передвиборної агітації  згідно рахунку У-3971  від 20.06.19 в т.ч. ПДВ 29 054,00</t>
  </si>
  <si>
    <t>28.06.2019</t>
  </si>
  <si>
    <t>03126, м.Київ, ВУЛИЦЯ ГАВЕЛА ВАЦЛАВА, дом № 26</t>
  </si>
  <si>
    <t>+;1110; виготовлення друкованих матеріалів передвиборної агітації за рахунком 559 від 27.06.19  В т.ч. ПДВ  (20%) 113652,50</t>
  </si>
  <si>
    <t>03148, м.Київ, ПРОСПЕКТ ЛЕСЯ КУРБАСА, дом № 2Б</t>
  </si>
  <si>
    <t>+;1110; виготовлення друкованих матеріалів передвиборної агітації за рахунком 5 від 26.06.19</t>
  </si>
  <si>
    <t>+; 1211; оплата ефірного часу на телебаченні згідно з рахунком №542 від 21.06.2019 В т.ч. ПДВ  (20%) 713808,00</t>
  </si>
  <si>
    <t>+;1211; оплата ефірного часу на телебаченні згідно рахунку 555 від 25.06.2019 до договору №ВР-4 від 21.06.2019, в т.ч. ПДВ 753 300,00грн.</t>
  </si>
  <si>
    <t>Рахунок виборчого фонду кандидата Керечана Тараса Михайловича (одномандатний виборчий округ №73); рахунок № 26438053800724 в АТ КБ "ПРИВАТБАНК"</t>
  </si>
  <si>
    <t>1.4. Відомості про здійснення платежів з рахунку кандидата від політичної партії на відповідних загальнодержавних або місцевих виборах*:</t>
  </si>
  <si>
    <t>ФОП ЯМЧИНСЬКИЙ ОЛЕКСАНДР ВАСИЛЬОВИЧ</t>
  </si>
  <si>
    <t>11700, Житомирська обл., Новоград-Волинський район, село Ярунь, вул. Зарічна, будинок 3</t>
  </si>
  <si>
    <t>1110; вигот. друк. мат.передвиб. агiт.;згiд рах фак № 161 вiд 26.06.2019 без ПДВ КЕРЕЧАН</t>
  </si>
  <si>
    <t>Розділ 4, пункт 1.4, підпункт 1</t>
  </si>
  <si>
    <t>Повне найменування
 особи</t>
  </si>
  <si>
    <t>*Заповнюється у разі проведення виборів.</t>
  </si>
  <si>
    <t>Рахунок виборчого фонду кандидата Гергелюка Володимира Івановича (одномандатний виборчий округ №84); рахунок № 26437052500898 в АТ КБ "ПРИВАТБАНК"</t>
  </si>
  <si>
    <t>Шаблєвський Олександр Віталійович</t>
  </si>
  <si>
    <t>1350; Експонування та сервісне обслуговування плакатів на рекламу носіях 3*6 зг.рах №ША-0000272 від 27.06.2019р</t>
  </si>
  <si>
    <t>ТОВАРИСТВО З ОБМЕЖЕНОЮ ВІДПОВІДАЛЬНІСТЮ "ДРУКАРНЯ ОТТО ГАНС"</t>
  </si>
  <si>
    <t xml:space="preserve"> 76018, Івано-Франківська обл., місто Івано-Франківськ, вул. Короля Данила, будинок 16А</t>
  </si>
  <si>
    <t xml:space="preserve">1400; Іншi витрати на передвиборну агiтацiю </t>
  </si>
  <si>
    <t>Розділ 4, пункт 1.4, підпункт 2</t>
  </si>
  <si>
    <t>ДОЧІРНЄ ПІДПРИЄМСТВО "ГАЛИЦЬКИЙ КОРЕСПОНДЕНТ" ТОВАРИСТВА З ОБМЕЖЕНОЮ ВІДПОВІДАЛЬНІСТЮ "МЕДІА АЛЬЯНС"</t>
  </si>
  <si>
    <t xml:space="preserve"> 76018, Івано-Франківська обл., місто Івано-Франківськ, вул. О.Сорохтея, будинок 37, квартира 84</t>
  </si>
  <si>
    <t>1400; iншi витрати на передвиборну агiтацiю; www.gkpre.if.ua.</t>
  </si>
  <si>
    <t>Рахунок виборчого фонду кандидата Вережака Івана Михайловича (одномандатний виборчий округ №88); рахунок № 26437052500906 в АТ КБ "ПРИВАТБАНК"</t>
  </si>
  <si>
    <t>Приватне підприємство "Телерадіокомпанія "НТК"</t>
  </si>
  <si>
    <t>78200, Івано-Франківська обл., м. Коломия, вул. Січових Стрільців,23</t>
  </si>
  <si>
    <t xml:space="preserve">1211; Оплата ефiрного часу на
телебаченнi
</t>
  </si>
  <si>
    <t>Приватне підприємствро "Телекомпанія "Раі"</t>
  </si>
  <si>
    <t>77111, Івано-Франківська обл., м. Бурштин, вул. Січових Стрільців, 27</t>
  </si>
  <si>
    <t>1212; Трансляцiя радіо-послуг агiтацiйної реклами</t>
  </si>
  <si>
    <t>Приватне підприємство "Радіостудія "Сяйво"</t>
  </si>
  <si>
    <t>78200, Івано-Франківська обл., м. Коломия, вул. Січових Стрільців, 23</t>
  </si>
  <si>
    <t>1212; Трансляцiя радио-послуг агiтацiйної реклами</t>
  </si>
  <si>
    <t>Рахунок виборчого фонду кандидата Замідри Сергія Володимировича (одномандатний виборчий округ №96); рахунок № 2643905300561 в АТ КБ "ПРИВАТБАНК"</t>
  </si>
  <si>
    <t>Приватне Підприємство "Комерційне Підприємство "УКРСІЧ"</t>
  </si>
  <si>
    <t>02094 м. Київ, вул. Магнітогорська, 1</t>
  </si>
  <si>
    <t xml:space="preserve">вигот. друк. мат.передвиб. агiт.;згiд рах фак № 568 вiд 27.06.2019 
телебаченнi
</t>
  </si>
  <si>
    <t>Рахунок виборчого фонду кандидата Різаненка Павла Олександровича (одномандатний виборчий округ №97); рахунок № 26433053000329 в АТ КБ "ПРИВАТБАНК"</t>
  </si>
  <si>
    <t>Товариство з обмеженою відповідальністю "ВВ ПРИНТ"</t>
  </si>
  <si>
    <t>02218, м.Київ, вул. Райдужна, буд.4, кв.95</t>
  </si>
  <si>
    <t>1110; вигот. друк. мат.передвиб. агiт.;згiд рах фак № 568 вiд 27.06.2019 1110;виготовлення друкованих матеріалів передвиборної агітації згідно з рахунком №ВВП-000336 від 26.06.2019 року, у т.ч. ПДВ 20%</t>
  </si>
  <si>
    <t>Товариство з обмеженою відповідальністю "Рекламна група "МАЛЛІС"</t>
  </si>
  <si>
    <t>03150, м.Київ, вул. Анрі Барбюса, буд.5</t>
  </si>
  <si>
    <t>1350; розміщення друкованих агітаційних матеріалів чи політичної реклами на носіях зовнішньої реклами згідно з рахунком №СФ-0000533 від 26.06.2019, у т.ч. ПДВ 20%</t>
  </si>
  <si>
    <t>Рахунок виборчого фонду кандидата Піпи Наталі Романівни  (одномандатний виборчий округ №115); рахунок № 26438053700430 в АТ КБ "ПРИВАТБАНК"</t>
  </si>
  <si>
    <t>ФОП Красниця Теодозій Володимирович</t>
  </si>
  <si>
    <t>46027, Тернопільська обл., м. Тернопіль, вул. Лучаківського, буд. 10, кв. 101</t>
  </si>
  <si>
    <t>1110; Оплата за друк матерiалiв передвиборчої агiтацiї зг.Рах.-факт. № 19 вiд 24.06.2019р.зг.Дог. № К-12 вiд  24.06.2019р. без ПДВ</t>
  </si>
  <si>
    <t>Товариство з обмеженою відповідальністю "Телерадіокомпанія "Класик Радіо"</t>
  </si>
  <si>
    <t>01135, м.Київ, вул. Павлівська, буд. 29, кім. 33</t>
  </si>
  <si>
    <t>1212; Оплата ефiрного часу на радiостанцii "РАДIО РОКС-УКРАЇНА" згiдно р.фактури№СФ-0000040 вiд 27.06.19, у т.ч. ПДВ 480,00 грн.</t>
  </si>
  <si>
    <t>Товариство з обмеженою відповідальністю "Телерадіокомпанія "Медіа Маркет"</t>
  </si>
  <si>
    <t>01135, м.Київ, вул. Павлівська, буд. 29, кім. 23А</t>
  </si>
  <si>
    <t>1212; Оплата ефiрного часу на радiо; згiдно з рахунком фактури № СС-0000378 вiд 27.06.19, у т. ч. ПДВ 480,00 грн</t>
  </si>
  <si>
    <t>Товариство з обмеженою відповідальністю "Телерадіокомпанія "Львівська хвиля"</t>
  </si>
  <si>
    <t>79008, Львівська обл., м. Львів, вул. Гуцульська, буд. 9 А</t>
  </si>
  <si>
    <t xml:space="preserve">1212; Оплата ефiрного часу на радiо ; оплата за передвиборну агiтацiю в ефiрi радiостанцiї "Львiвська хвиля" згідно рахунку фактури № СФ-000424 від 26.06.2019, в т.ч. ПДВ 540,00 грн. </t>
  </si>
  <si>
    <t>Рахунок виборчого фонду кандидата Романяк Марти Олегівни (одномандатний виборчий округ №116); рахунок № 26437053701087 в АТ КБ "ПРИВАТБАНК"</t>
  </si>
  <si>
    <t>ФОП МАЧУЛА ГАННА ІВАНІВНА</t>
  </si>
  <si>
    <t>03048, м.Київ, ВУЛИЦЯ ЕРНСТА, будинок 6, квартира 5</t>
  </si>
  <si>
    <t>1350;розмiщення друкованих агiтацiйних матерiалiв чи полiтичної реклами на носiях зовнiшньої реклами зг.дог.25/06/2016 вiд 25.06.2019, без ПДВ</t>
  </si>
  <si>
    <t>1110; рекламнi послуги зг. дог. №25/06/2016 вiд 25.06.2019, без ПДВ</t>
  </si>
  <si>
    <t>1350; розмiщення зовнiшньої реклами зг. дог. №25/06/2016 вiд 25.06.19, без ПДВ</t>
  </si>
  <si>
    <t>ТОВАРИСТВО З ОБМЕЖЕНОЮ ВІДПОВІДАЛЬНІСТЮ "ДИЗАРТ ГРУП"</t>
  </si>
  <si>
    <t>79019, Львівська обл., місто Львів, ВУЛИЦЯ ДОНЕЦЬКА, будинок 7, квартира 19</t>
  </si>
  <si>
    <t>1140; виготовлення предметiв, матерiалiв за продукцiю зг.дог. 25/06/19-2 вiд 25.06.2019 в т. ч. ПДВ 20%</t>
  </si>
  <si>
    <t>1110; виготовлення друкованих матерiалiв передвиборної агiтацiї зг.дог.25/06/19-2 вiд 25.06.2019 в т. ч. ПДВ 20%</t>
  </si>
  <si>
    <t>1400; iншi витрати на передвиборну агiтацiю за продукцiю зг.дог.25/06/19-2 вiд 25.06.2019 в т. ч. ПДВ 20%</t>
  </si>
  <si>
    <t>ТОВАРИСТВО З ОБМЕЖЕНОЮ ВІДПОВІДАЛЬНІСТЮ "АВРОРА АДВЕРТАЙЗІНГ</t>
  </si>
  <si>
    <t>79013, Львівська обл., місто Львів, ВУЛИЦЯ Н.ЛЕВИЦЬКОГО, будинок 23, квартира 4 Б</t>
  </si>
  <si>
    <t>1110; за продукцiю зг. дог. №27-06- 19/01 вiд 27.06.19, у тому числi ПДВ 20 %</t>
  </si>
  <si>
    <t xml:space="preserve">1350; розмiщення зовнiшньої реклами зг. дог. №27-06-19/01 вiд 27.06.19, у тому числi ПДВ 20 %, </t>
  </si>
  <si>
    <t>ТОВАРИСТВО З ОБМЕЖЕНОЮ ВІДПОВІДАЛЬНІСТЮ “ЦЕНТР РЕКЛАМИ”</t>
  </si>
  <si>
    <t>79035, Львівська обл., місто Львів, ВУЛИЦЯ ЗЕЛЕНА, будинок 111</t>
  </si>
  <si>
    <t xml:space="preserve">1350; розмiщення зовнiшньої реклами зг. рах. №СФ-0000097 вiд 25.06.19, у тому числi ПДВ 20 %, </t>
  </si>
  <si>
    <t>Рахунок виборчого фонду кандидата Рущишина Ярослава Івановича (одномандатний виборчий округ №117); рахунок № 26435053700808 в АТ КБ "ПРИВАТБАНК"</t>
  </si>
  <si>
    <t>1110; Оплата за друк матерiалiв передвиб. агiтац. зг. рахунку-факт. №31 вiд 25.06.2019 р. зг. договору №К-23 вiд 25.06.19., без ПДВ</t>
  </si>
  <si>
    <t>Рахунок виборчого фонду кандидата  Васильченко Галини Іванівни  (одномандатний виборчий округ №118); рахунок № 26437053700680 в АТ КБ "ПРИВАТБАНК"</t>
  </si>
  <si>
    <t>1110; вигот. друк. матерiалiв передв. агiтацiї, рах. №22 вiд 25.06.2019, без ПДВ</t>
  </si>
  <si>
    <t>Товариство з обмеженою відповідальністю "Редакція районної газети Голос народу"</t>
  </si>
  <si>
    <t>81100, Львівська обл., Пустомитівський район, місто Пустомити, вул. Грушевського, будинок 11</t>
  </si>
  <si>
    <t>1220; Оплата за розміщення матеріалів у газеті №25 згідно рахунку №28 від 24.06.2019р.,без ПДВ</t>
  </si>
  <si>
    <t>79008, Львівська обл., місто Львів, вул. Гуцульська, будинок 9 А</t>
  </si>
  <si>
    <t>1212; Оплата за передвиборну агітацію в ефірі радіостанції "Львівська хвиля" згідно рахунку-фактури№СФ-000425 від 26.06.2019р., в т.ч. ПДВ 540,00грн</t>
  </si>
  <si>
    <t>Приватне Підприємство "Рекламне Бюро "Вище Неба"</t>
  </si>
  <si>
    <t>79040, Львівська обл., місто Львів, вул. Городоцька, будинок 357</t>
  </si>
  <si>
    <t>1350; Оплата за постери та рекламні послуги згідно рахунки №СФ-000129 від 26.06.19 в т.ч. ПДВ 953,33 грн</t>
  </si>
  <si>
    <t>Рахунок виборчого фонду кандидата  Шиби Олега Ярославовича  (одномандатний виборчий округ №119); рахунок № 26438053700656 в АТ КБ "ПРИВАТБАНК"</t>
  </si>
  <si>
    <t>1110; Оплата за друковані матеріали передвиборної агітації згідно рахунку № 20 від 24.06.19, без ПДВ</t>
  </si>
  <si>
    <t>Комунальне підприємстов "Телерадіокомпанія "Сокаль"</t>
  </si>
  <si>
    <t>80000, Львівська обл., Сокальський р-н., м. Сокаль, пл. Січових Стрільців, буд. 18</t>
  </si>
  <si>
    <t>1212; За політичну рекламу згідно з рахунком № 1-24 від 24.06.2019 року, у т.ч. ПДВ 1089,00 грн.</t>
  </si>
  <si>
    <t>Комунальне підприємство "Телестудія "Радехів"</t>
  </si>
  <si>
    <t>80200, Львівська обл., Радехівський р-н., м. Радехів, вул.Шептицького, буд. 2</t>
  </si>
  <si>
    <t>1212; За політичну рекламу згідно з рахунком № 49 від 24.06.2019 року, без ПДВ</t>
  </si>
  <si>
    <t>Приватне підприємство "Медіа-центр "Над Бугом"</t>
  </si>
  <si>
    <t>02474021</t>
  </si>
  <si>
    <t>80500, Львівська обл., Буський р-н., м. Буськ, майдан Незалежності, буд. 17</t>
  </si>
  <si>
    <t>1220; Публікування агітаційних матеріалів у друкованих засобах масової інформації згідно рахунку № 137 від 25.06.2019р., без ПДВ</t>
  </si>
  <si>
    <t>Приватне підприємсто "Медіа-центр "Народна справа"</t>
  </si>
  <si>
    <t>02473903</t>
  </si>
  <si>
    <t>80200, Львівська обл., Радехівський р-н., м. Радехів, вул. Б.Хмельницького, буд. 22</t>
  </si>
  <si>
    <t>1220; Публікування агітаційних матеріалів у друкованих засобах масової інформації згідно рахунку № 110 від 24.06.2019р., без ПДВ</t>
  </si>
  <si>
    <t>Товариство з обмеженою відповідальністю "Газета "Голос Відродження"</t>
  </si>
  <si>
    <t>02474038</t>
  </si>
  <si>
    <t>80600, Львівська обл., Бродівський р-н., м. Броди, вул. Юридика, буд. 17</t>
  </si>
  <si>
    <t>1220; Публікування агітаційних матеріалів у друкованих засобах масової інформації згідно рахунку № 134 від 26.06.2019р., без ПДВ</t>
  </si>
  <si>
    <t>Рахунок виборчого фонду кандидата Елейка Тараса Васильовича (одномандатний виборчий округ №120); рахунок № 26433053700929 в АТ КБ "ПРИВАТБАНК"</t>
  </si>
  <si>
    <t>1110; Оплата за друк матерiалiв передвиб. агiтацiї згiдно з рахунком № 29 вiд 25.06.19р., за договором № К-21, без ПДВ</t>
  </si>
  <si>
    <t>Приватне підприємство "Редакція газети "Голос Самбірщини"</t>
  </si>
  <si>
    <t>1220; Публiкування агiтацiйних матерiалiв у друкованих засобах масової iнформацiї; зг. рах. №102 вiд 25.06.19р.</t>
  </si>
  <si>
    <t>Приватне підприємство "Редакція газети "Наш Край</t>
  </si>
  <si>
    <t>02473917</t>
  </si>
  <si>
    <t>81300, Львівська обл., Мостиський р-н., м. Мостиська, вул. Будзиновського, буд. 4</t>
  </si>
  <si>
    <t>1220; Публiкування агiтацiйних матерiалiв у друкованих засобах масової iнформацiї зг. рах. № 111 вiд 26.06.19р., без ПДВ</t>
  </si>
  <si>
    <t>Приватне підприємство "Редакція часопису Городоччини "Народна Думка"</t>
  </si>
  <si>
    <t>81500, Львівська обл., Городоцький р-н., м. Городок, майдан Гайдамаків, буд. 16</t>
  </si>
  <si>
    <t>1220; Публiкування агiтацiйних матерiалiв у друкованих засобах масової iнформацiї зг. рах. №146 вiд 26.06.19р., без ПДВ</t>
  </si>
  <si>
    <t>Товариство з обмеженою відповідальністю "Респектр"</t>
  </si>
  <si>
    <t>79049, Львівська обл., м. Львів, вул. Драгана, буд. 4, кв. 28</t>
  </si>
  <si>
    <t xml:space="preserve">1400; Оплата за банери з надруком згiдно рахунку-фактури № СФ-0535 вiд 26.06.19р., в т.ч. ПДВ 833,00 </t>
  </si>
  <si>
    <t>Рахунок виборчого фонду кандидата Чолія Тараса Богдановича (одномандатний виборчий округ №123); рахунок № 264391000003 в ЛОДАТ "РАЙФФАЙЗЕН БАНК АВАЛЬ"</t>
  </si>
  <si>
    <t>1110; оплата за друк матеріалів передвиборної агітації згідно рахунку№25 від 26.06.19, зг.договору №К-17 від 26.06.19, без ПДВ.</t>
  </si>
  <si>
    <t xml:space="preserve">ТзОВ "Наша Українська справа" </t>
  </si>
  <si>
    <t>80700, Львівська обл., Золочівський район, місто Золочів, ВУЛИЦЯ ТРУША, будинок 1</t>
  </si>
  <si>
    <t>1220; Оплата за передвиборчу рекламу 27.06.2019 зг.рахунку №56 від 26.06.19р., без ПДВ.</t>
  </si>
  <si>
    <t>Рахунок виборчого фонду кандидата Ведровської Валентини Валентинівни (одномандатний виборчий округ №124); рахунок №26434053700575 в АТ КБ "ПРИВАТБАНК"</t>
  </si>
  <si>
    <t>ФОП МОЙСАК РУСЛАН МИХАЙЛОВИЧ</t>
  </si>
  <si>
    <t xml:space="preserve"> 80100, Львівська обл., місто Червоноград, вул. Стуса, будинок 28, квартира 48</t>
  </si>
  <si>
    <t>1110; Виготовлення друкованих матерiалiв передвиборної агiтацiї (банер 200х80, 20шт) зг. рах. 25/1 вiд 25.06.2019</t>
  </si>
  <si>
    <t>1110; Виготовлення друкованих матерiалiв передвиборної агiтацiї (банер 200х300 см. з люверсами) зг.рах. 25/2 вiд 25.06.2019</t>
  </si>
  <si>
    <t>ФОП ЧЕРЕПАНИН ОКСАНА ЗІНОВІЇВНА</t>
  </si>
  <si>
    <t xml:space="preserve"> 79007, Львівська обл., місто Львів, вулиця Гнатюка, будинок 12, квартира 17</t>
  </si>
  <si>
    <t>1110; виготовлення друк. мат-в передвиб. агiтацiї(плакат А3-1500 шт., буклет А4-5000 шт.) зг. рах. №406 вiд 25.06.2019,</t>
  </si>
  <si>
    <t>Рахунок виборчого фонду кандидата Гаврона Володимира Івановича (одномандатний виборчий округ №126); рахунок №26430053700795 в АТ КБ "ПРИВАТБАНК"</t>
  </si>
  <si>
    <t>1110; виговлення друкованих матеріалів передвиборної агітації зг. рах. № 28 від 25.06.2019р., зг. Догов. № К-20 від 25.06.2019р., без ПДВ</t>
  </si>
  <si>
    <t>Товариство з обмеженою відповідальністю "Аврора Адвертайзінг"</t>
  </si>
  <si>
    <t>79013, Львівська обл., м. Львів, вул. Н.Левицького, буд. 23, кв. 4 Б</t>
  </si>
  <si>
    <t xml:space="preserve">1350; оплата за оренду рекламних площин згідно рахунку № 226 від 27.06.2019р., в т.ч. ПДВ 2000,00 грн. </t>
  </si>
  <si>
    <t>Рахунок виборчого фонду кандидата Войціцької Вікторії Михайлівни (одномандатний виборчий округ №155); рахунок №26434054700314 в АТ КБ "ПРИВАТБАНК"</t>
  </si>
  <si>
    <t>Приватне підприємство "Редакція газети"Дубровицький вісник"</t>
  </si>
  <si>
    <t>Рівненська область, смт.Дубровиця, вул. Макарівська 5</t>
  </si>
  <si>
    <t>Оплата за публікацію матеріалу в газеті №27 від 05.07.2019р. згідно з договором №2 від 27.06.2019, рахунку - фактури №5 від 27.06.2019, без ПДВ</t>
  </si>
  <si>
    <t>Комунальне підприємство "Агенство Нерухомості "Перспектива"</t>
  </si>
  <si>
    <t>Рівненська область, м. Вараш, м-н Будівельників 2, оф.159-160</t>
  </si>
  <si>
    <t>Оплата за оренду рекламних конструкцій згідно з договором №08-19-Р від 03.06.2019, рах.-факт. №52 від 03.06.2019, без ПДВ</t>
  </si>
  <si>
    <t>Товариство з обмеженою відповідальністю "ДОШКА РЕКЛАМИ"</t>
  </si>
  <si>
    <t>м.Рівне, вул. Тиха, буд. 7</t>
  </si>
  <si>
    <t>Оплата за проведення рекламних кампаній на спеціальній конструкції зг. Дог. 23/2019 від 23.05.2019, в т.ч ПДВ 20% 3333,33</t>
  </si>
  <si>
    <t>Рахунок виборчого фонду кандидата Бондаренка Валентина Борисовича (одномандатний виборчий округ №161); рахунок №26435055001191 в АТ КБ "ПРИВАТБАНК"</t>
  </si>
  <si>
    <t>08708, Київська обл., Обухівський район, село Нещерів, ВУЛИЦЯ ІВУШКИ, будинок 20</t>
  </si>
  <si>
    <t>Листівка А3, 4+0, папір мат. Крейдований 130 гр/м2. Без ПДВ</t>
  </si>
  <si>
    <t xml:space="preserve">1110; вигот. друк. мат.передвиб. агiт.;згiд рах фак № 24 вiд 25.06.2019 без ПДВ </t>
  </si>
  <si>
    <t>Товариство з обмеженою відповідальністю "Радіо Тернопіль"</t>
  </si>
  <si>
    <t>04119, м.Київ, вул. Сім'ї Хохлових, буд. 15, корп. А, оф. 127</t>
  </si>
  <si>
    <t>1212; оплата ефiрного часу на радiо згiдно рах СФ-0000065 вiд 27.06.2019 з ПДВ 20%</t>
  </si>
  <si>
    <t>Товариство з обмеженою відповідальністю "Радіо Тон"</t>
  </si>
  <si>
    <t>46001, Тернопільська обл., м. Тернопіль, вул. Камінна, буд. 5, прим. 13</t>
  </si>
  <si>
    <t>1212; оплата ефiрного часу на радiо згiдно з рахунком № СФ-0000357 вiд 26.06.19, у тому числi ПДВ 150 грн</t>
  </si>
  <si>
    <t>Приватне підприємство "Телерадіоорганізація "Ух - радіо"</t>
  </si>
  <si>
    <t>31994907</t>
  </si>
  <si>
    <t>46025, Тернопільська обл., м. Тернопіль, вул. Руська, буд. 52</t>
  </si>
  <si>
    <t xml:space="preserve">1212; оплата ефiрного часу на радiо за рах. факт №СФ-0000052 вiд 26.06.2019 з ПДВ 1199.10
</t>
  </si>
  <si>
    <t>Рахунок виборчого фонду кандидата Мартюка Василя Івановича (одномандатний виборчий округ №165); рахунок № 26435055100981 в АТ КБ "ПРИВАТБАНК"</t>
  </si>
  <si>
    <t>ФОП Карпюк Артур Теофілович</t>
  </si>
  <si>
    <t>46002, Тернопільська обл., м. Тернопіль, вул. М. Рудницького, буд. 28, кв. 3</t>
  </si>
  <si>
    <t>1110; вигот. друк мат. передвиб. агiт. згід. рах. №373 від 26.06.2019 р. з ПДВ</t>
  </si>
  <si>
    <t>Рахунок виборчого фонду кандидата Вітвицького Олега Івановича (одномандатний виборчий округ №166); рахунок №26434055101787  в АТ КБ "ПРИВАТБАНК"</t>
  </si>
  <si>
    <t>1110; виготовлення друкованих матерiалiв передвиборної агiтацiї згiдно рахунку №22 вiд 24.06.2019 без ПДВ</t>
  </si>
  <si>
    <t>1110; виготовлення друкованих матерiалiв передвиборної агiтацiї за №369 вiд 26.06.2019р., в т.ч. ПДВ 258,83 грн.</t>
  </si>
  <si>
    <t xml:space="preserve">1212; оплата ефiрного часу на радiо </t>
  </si>
  <si>
    <t xml:space="preserve">
1212; оплата ефiрного часу на
радiо
</t>
  </si>
  <si>
    <t>1212; оплата ефiрного часу на радiо, плат. доручення №2 вiд 27.06.2019р., в т.ч. ПДВ 450,00 грн.</t>
  </si>
  <si>
    <t>1212; оплата ефiрного часу на радiо, рахунок-фактури №1 вiд 27.06.19р.</t>
  </si>
  <si>
    <t>Рахунок виборчого фонду кандидата Квач Алли Василівни (одномандатний виборчий округ №167); рахунок №26437055101212  в АТ КБ "ПРИВАТБАНК"</t>
  </si>
  <si>
    <t xml:space="preserve">1110; оплата за друк матерiалiв предвиборної агiтацiї, згiдно з рахунком №23,вiд 24.06.2019 року, без ПДВ </t>
  </si>
  <si>
    <t>1110; друк афiш А3, друк афiш А4, друк еврофлаерiв, згiдно з рахунком №371,вiд 26.06.2019 р., у т.ч. ПДВ 2166,67 грн.</t>
  </si>
  <si>
    <t>1212; оплата ефiрного часу на радiо, рахунок фактура № СФ-000427 вiд 27.06.19 у т.ч. ПДВ 450,00 грн</t>
  </si>
  <si>
    <t>Рахунок виборчого фонду кандидата Євпака Віктора Миколайовича (одномандатний виборчий округ №194); рахунок № 26436051501305 в АТ КБ "ПРИВАТБАНК"</t>
  </si>
  <si>
    <t>ФОП БРАІМ ЮЛІЯ ДМИТРІВНА</t>
  </si>
  <si>
    <t>18024, Черкаська обл., місто Черкаси, вул. Ярославська, будинок 4, квартира 54</t>
  </si>
  <si>
    <t>1350; оплата згідно рахунку-фактури №158 від 24.06.2019 р.</t>
  </si>
  <si>
    <t>Рахунок виборчого фонду кандидата Кузьменка Андрія Павловича (одномандатний виборчий округ №215); рахунок №26436052600081 в АТ КБ "ПРИВАТБАНК"</t>
  </si>
  <si>
    <t>ФОП СУЛІМОВ АНДРІЙ ПАВЛОВИЧ</t>
  </si>
  <si>
    <t xml:space="preserve"> 03143, м.Київ, вул. Метрологічна, будинок 109, квартира 4</t>
  </si>
  <si>
    <t>1140; виготовлення предметiв, матерiалiв , з використанням прiзвищ чи зображень кандидатiв,згiдно з рахунком № СФ-0062502 вiд 25.06.19, без ПДВ</t>
  </si>
  <si>
    <t>Товариство з обмеженою відповідальністю "ДРУКАРНЯ "50-КОПІЙОК"</t>
  </si>
  <si>
    <t>01004, м.Київ, вул. Шовковична, будинок 38, літера А</t>
  </si>
  <si>
    <t>1110; виготовлення друкованих
матерiалiв передвиборної агiтацiї
згiдно рахунку № Т13742 вiд
24.06.2019 в т.ч. ПДВ 120,83 грн</t>
  </si>
  <si>
    <t>110;виготовлення друкованих
матерiалiв передвиборної агiтацiї
згiдно рахунку № Т13743 вiд
24.06.2019 в т.ч. ПДВ 181,50 грн</t>
  </si>
  <si>
    <t xml:space="preserve">1110;виготовлення друкованих
матерiалiв передвиборної агiтацiї
згiдно рахунку № Т13727 вiд
24.06.2019 в т.ч. ПДВ 327,83 грн
</t>
  </si>
  <si>
    <t>1110; виготовлення друкованих
матерiалiв передвиборної агiтацiї , от КУЗЬМЕНКО А.П. -2700313056
согласно счета-Т13956, от 26,06,2019, в
т.ч ПДВ -192,50</t>
  </si>
  <si>
    <t>1110, виготовлення друкованих
матерiалiв передвиборної агiтацiї , от КУЗЬМЕНКО А.П-2700313056 , счет Т13957, от 26,06,2019 с пдв 215 грн</t>
  </si>
  <si>
    <t>1140; виготовлення предметiв,
матерiалiв, з використанням прiзвищ чи зображень кандидатiв,згiдно з рахунком № 14067 вiд 27.06.19, у тому
числi ПДВ 20%</t>
  </si>
  <si>
    <t>1140; виготовлення предметiв,
матерiалiв, з використанням прiзвищ чи зображень кандидатiв, згiдно з рахунком № Т14066 вiд 27.06.19, у тому числi ПДВ 20%</t>
  </si>
  <si>
    <t>1110; вигот друк мат передвиборної агiтацiї ( Листiвки) згiдноз рах № Т14142 вiд 27.06.19 З ПДВ в тому числi 566,67 грн</t>
  </si>
  <si>
    <t xml:space="preserve">Рахунок виборчого фонду кандидата Пташник Вікторії Юріївни (одномандатний виборчий округ №223); рахунок № 264391000001 в АТ «Райффайзен Банк Аваль» </t>
  </si>
  <si>
    <t>ФОП Пахомов Роман Васильович</t>
  </si>
  <si>
    <t>вул. Оноре де Бальзака, будинок № 61, квартира 7, м. Київ, 02097</t>
  </si>
  <si>
    <t>1110; Виготовлення друкованих матеріалів передвиборної агітації згідно з договором підряду про виготовлення поліграфічної продукції б\н від 25.06.2019, без ПДВ</t>
  </si>
  <si>
    <r>
      <t>рухоме майно,</t>
    </r>
    <r>
      <rPr>
        <sz val="10"/>
        <color indexed="8"/>
        <rFont val="Times New Roman"/>
        <family val="1"/>
      </rPr>
      <t xml:space="preserve"> що перебуває у власності,  усього, у тому числі:</t>
    </r>
  </si>
  <si>
    <r>
      <t>рухоме майно,</t>
    </r>
    <r>
      <rPr>
        <sz val="10"/>
        <color indexed="8"/>
        <rFont val="Times New Roman"/>
        <family val="1"/>
      </rPr>
      <t xml:space="preserve"> що перебуває на праві користування,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</si>
  <si>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</si>
  <si>
    <r>
      <t xml:space="preserve">перераховано до державного бюджету з </t>
    </r>
    <r>
      <rPr>
        <sz val="10"/>
        <color indexed="8"/>
        <rFont val="Times New Roman"/>
        <family val="1"/>
      </rPr>
      <t>виборчих фондів</t>
    </r>
  </si>
  <si>
    <t>поточний виборчий</t>
  </si>
  <si>
    <r>
      <t xml:space="preserve">РНОКПП </t>
    </r>
    <r>
      <rPr>
        <b/>
        <sz val="8"/>
        <color indexed="8"/>
        <rFont val="Times New Roman"/>
        <family val="1"/>
      </rPr>
      <t xml:space="preserve">або серія та номер паспорта з відміткою </t>
    </r>
  </si>
  <si>
    <t> поступления</t>
  </si>
  <si>
    <t>затраты</t>
  </si>
  <si>
    <t>Расчетная сумма остатков</t>
  </si>
  <si>
    <t>Остатки на денежных счетах</t>
  </si>
  <si>
    <t>Разница</t>
  </si>
  <si>
    <t>м. Луцьк, проспект Волі, 16г</t>
  </si>
  <si>
    <t>Свідоцтво про право власності №744-14 від 23.10.2008</t>
  </si>
  <si>
    <t>невідома</t>
  </si>
  <si>
    <t>з 08.06.2019 до 31.07.2019</t>
  </si>
  <si>
    <t>ФОП Козак Інна Валеріївна (орендодавець)
Павленко Ірина Володимирівна (власник)</t>
  </si>
  <si>
    <t>м. Черкаси, вул. Чорновола, 9/1</t>
  </si>
  <si>
    <t>Свідоцтво про право власності на нерухоме майно, індексний номер 30922556 від 12.12.2014</t>
  </si>
  <si>
    <t>ФОП Кошева Юлія Павлівна (орендодавець)
Сич Віктор Сергійович (власник)</t>
  </si>
  <si>
    <t>м. Рівне, вул. Грушевського академіка, 77</t>
  </si>
  <si>
    <t>Витяг про державну реєстрацію прав № 31379952 від 21.09.2011</t>
  </si>
  <si>
    <t>ФОП Шиляєв Олександр Леонідович</t>
  </si>
  <si>
    <t>м. Рівне, вул. Перший Промінь, 4</t>
  </si>
  <si>
    <t>м. Суми, вул. Воскресеньська, 13-а</t>
  </si>
  <si>
    <t>Витяг з Державного реєстру речових прав на нерухоме майно про реєстрацію права власності, індексний номер витягу 131455076, дата/час формування 19.07.2018 14:43:30, реєстраційний номер об'єкта 1602387059101</t>
  </si>
  <si>
    <t>ФОП Гуменний Олександр Тихонович</t>
  </si>
  <si>
    <t>40034, Сумська обл., місто Суми, вулиця Інтернаціоналістів, будинок 15, квартира 295</t>
  </si>
  <si>
    <t>м. Тернопіль, вул. Шашкевича, 8в</t>
  </si>
  <si>
    <t>Витяг з державного реєстру речових прав на нерухоме майно, індексний номер 22047619 виданий 23.05.2014</t>
  </si>
  <si>
    <t>м. Вінниця, вулиця Соборна, 91, офіс 5</t>
  </si>
  <si>
    <t>Витяг з державного реєстру правочинів, № 2090628 від 16.02.2006 час видачі 13:36</t>
  </si>
  <si>
    <t xml:space="preserve">ФОП Сальфельд  Тамара Германівна </t>
  </si>
  <si>
    <t>м. Вінниця, вул. Корольова, 38</t>
  </si>
  <si>
    <t>м. Ужгород, вул. Боженка, буд. 4, кв. 2</t>
  </si>
  <si>
    <t>реєстраційний номер майна 13760122</t>
  </si>
  <si>
    <t>з 10.06.2019 до 31.07.2019</t>
  </si>
  <si>
    <t>ФОП Рахівська Олена Андріївна</t>
  </si>
  <si>
    <t>88000, Закарпатська обл., м. Ужгород, пров. Пташиний, буд. 2</t>
  </si>
  <si>
    <t>м. Івано-Франківськ, вул. Чорновола, 7</t>
  </si>
  <si>
    <t>Витяг з реєстру речових прав на нерухоме майно</t>
  </si>
  <si>
    <t>Чернівецька обл., м. Чернівці, вул. Головна, 71, прим. 7</t>
  </si>
  <si>
    <t>Витяг з Державного реєстру речових прав на нерухоме майно про реєстрацію права власності, індексний номер 167248763, дата/час формування 20.05.2019 16:43:46, реєстраційний номер об'єкта 1687022873101</t>
  </si>
  <si>
    <t>Київська обл., м. Ірпінь, вул. Северинівська, 9, кв. 3</t>
  </si>
  <si>
    <t>ФОП Єрмоленко Валентина Анатоліївна</t>
  </si>
  <si>
    <t>Київська обл., м. Ірпінь, вул. Дзержинського, буд. 33-а</t>
  </si>
  <si>
    <t>м. Київ, вул. Жилянська, 75</t>
  </si>
  <si>
    <t>Договір купівллі-продажу нерухомого майна №1 серія та номер 5280,5281 виданий 27.09.2017. реєстраційнйи номер нерухомого майна 1004940480000</t>
  </si>
  <si>
    <t>з 22.05.2019 до 22.05.2020</t>
  </si>
  <si>
    <t>Громадська організація "Справжні зміни" (орендодавець)
ТОВАРИСТВО З ОБМЕЖЕНОЮ ВІДПОВІДАЛЬНІСТЮ "ПРОПЕРТІ МЕНЕДЖМЕНТ СОЛЮШИНС УАН" (власник)</t>
  </si>
  <si>
    <t>42949909 (орендодавець)
40988024 (власник)</t>
  </si>
  <si>
    <t>01133, м. Київ, вулиця Коновальця, будинок 32г/49 (орендодавець)
01032, м.Київ, Голосіївський район, ВУЛИЦЯ ЖИЛЯНСЬКА, будинок 75
(власник)</t>
  </si>
  <si>
    <t>м. Житомир, проїзд Скорульського, 5</t>
  </si>
  <si>
    <t>Товариство з обмеженою відповідальністю "Місцеві" (орендодавець)
Житомирска обласна спілка споживчих товариств (власник)</t>
  </si>
  <si>
    <t>42246884 (орендодавець)
01749616 (власник)</t>
  </si>
  <si>
    <t>10031, м. Житомир, вул. Крошенська, 20, кв. 115 (орендодавець)
10014, Житомирська обл., місто Житомир, ВУЛ.ВЕЛИКА БЕРДИЧІВСЬКА, будинок 13
(власник)</t>
  </si>
  <si>
    <t>м. Херсон, вул. Михайлівська (Петренка), 18</t>
  </si>
  <si>
    <t>Свідоцтво про право власності  САЕ 568841</t>
  </si>
  <si>
    <t>Товариство з обмеженою відповідальністю "Група компаній "Содружество"</t>
  </si>
  <si>
    <t>73000, м. Херсон, вул. Петренка, 18</t>
  </si>
  <si>
    <t>м. Одеса, проспект Адміральський, буд. 34-А, офіс 29</t>
  </si>
  <si>
    <t>Свідоцтво про право власності № 25150107 видане 05.08.2014</t>
  </si>
  <si>
    <t>з 18.06.2019 до 31.07.2019</t>
  </si>
  <si>
    <t>Приватне підприємство "Альфін"</t>
  </si>
  <si>
    <t>65059, м. Одеса, Адміральський проспект, 34А</t>
  </si>
  <si>
    <t>м. Львів, вулиця Костюшка Т., буд. 18</t>
  </si>
  <si>
    <t>Витяг з Державного реєстру речових прав на нерухоме майно про реєстрацію права власності, індексний номер 55003306, реєстраційнйи номер об'єкта 518394946101 номер запису 13659169</t>
  </si>
  <si>
    <t>з 01.06.2019 до 31.07.2019</t>
  </si>
  <si>
    <t>Товариство з обмеженою відповідальністю "ЕЛЛІКО" (орендодавець)
Товариство з обмеженою відповідальністю "Естейт кепітал груп" (власник)</t>
  </si>
  <si>
    <t>40310575 (орендодавець)
40310381 (власник)</t>
  </si>
  <si>
    <t>61145, Харківська обл., м. Харків, вулиця Космічна, буд. 21-А (орендодавець)
61145, Харківська обл., м. Харків, вулиця Космічна, буд. 21-А (власник)</t>
  </si>
  <si>
    <t>Хмельницька обл., м. Хмельницький, вул. Героїв Майдану (Театральна), буд. 38</t>
  </si>
  <si>
    <t>Свідоцтво про право вланості виданого Управлінням житлового-комунального господарства від 11.11.2010</t>
  </si>
  <si>
    <t>з 11.06.2019 до 31.07.2019</t>
  </si>
  <si>
    <t>Громадська організація "Агенція сталого розвитку "АСТАР" (орендодавець)
ФОП Данілова Євгенія Петрівна
 (власник)</t>
  </si>
  <si>
    <t>29000, м. Хмельницький, вул. Героїв Майдану, 38 (орендодавець)
29013, м. Хмельницький, вул. Проїзд Проскурівського Підпілля, 3
 (власник)</t>
  </si>
  <si>
    <t>м. Миколаїв, вул. Спаська, 67, кв. 8а</t>
  </si>
  <si>
    <t>Витяг про реєстрацію права власності на нерухоме майно серія СВА № 685824, номер витягу 3112730 дата 18.03.2004, реєстраційний номер 4792782</t>
  </si>
  <si>
    <t>Товариство з обмеженою відповідальністю "Маунт Поінт" (орендодавець)
Гончаренко Денис Анатолійович (власник)</t>
  </si>
  <si>
    <t>м. Харків, вул. Мироносицька, 88</t>
  </si>
  <si>
    <t>Свідоцтво про право власності № 16370828 від 22.10.2007</t>
  </si>
  <si>
    <t>Товариство з обмеженою відповідальністю "Блік"</t>
  </si>
  <si>
    <t>м. Харків, пров. Вірменський, 1/3</t>
  </si>
  <si>
    <t>Рахунок виборчого фонду кандидата Салко Віти Степанівни (одномандатний виборчий округ №164); рахунок №26432055100779 в АТ КБ "ПРИВАТБАНК"</t>
  </si>
  <si>
    <t>Рахунок виборчого фонду кандидата у депутати в одномандатному виборчому окрузі №163 Черкашина Максима Володимировича 26435055100475 АТ КБ "ПРИВАТБАНК"</t>
  </si>
  <si>
    <t xml:space="preserve">ПП "ТРО "ТЕРНОПІЛЬ-МЕДІА" </t>
  </si>
  <si>
    <t>46001, Тернопільська обл., місто Тернопіль, ВУЛИЦЯ ОЛЕНИ КУЛЬЧИЦЬКОЇ, будинок 2 А</t>
  </si>
  <si>
    <t xml:space="preserve"> +;1211;оплата ефірного часу на телебаченні згідно рах</t>
  </si>
  <si>
    <r>
      <t>2) рухоме майно</t>
    </r>
    <r>
      <rPr>
        <sz val="10"/>
        <color indexed="8"/>
        <rFont val="Times New Roman"/>
        <family val="1"/>
      </rPr>
      <t>*</t>
    </r>
  </si>
  <si>
    <r>
      <t>1.3. Відомості про н</t>
    </r>
    <r>
      <rPr>
        <sz val="10"/>
        <color indexed="8"/>
        <rFont val="Times New Roman"/>
        <family val="1"/>
      </rPr>
      <t>ематеріальні активи політичної партії</t>
    </r>
  </si>
  <si>
    <r>
      <t xml:space="preserve">1.4. Відомості про </t>
    </r>
    <r>
      <rPr>
        <sz val="10"/>
        <color indexed="8"/>
        <rFont val="Times New Roman"/>
        <family val="1"/>
      </rPr>
      <t>цінні папери</t>
    </r>
  </si>
  <si>
    <r>
      <t xml:space="preserve">2) </t>
    </r>
    <r>
      <rPr>
        <sz val="10"/>
        <color indexed="8"/>
        <rFont val="Times New Roman"/>
        <family val="1"/>
      </rPr>
      <t>власник - юридична особа</t>
    </r>
  </si>
  <si>
    <r>
      <t>2) в</t>
    </r>
    <r>
      <rPr>
        <sz val="10"/>
        <color indexed="8"/>
        <rFont val="Times New Roman"/>
        <family val="1"/>
      </rPr>
      <t>ласник - юридична особа</t>
    </r>
  </si>
  <si>
    <r>
      <t>2.2.2. Рухоме майно*</t>
    </r>
    <r>
      <rPr>
        <sz val="10"/>
        <color indexed="8"/>
        <rFont val="Times New Roman"/>
        <family val="1"/>
      </rPr>
      <t>:</t>
    </r>
  </si>
  <si>
    <r>
      <t>2.3. Відомості про н</t>
    </r>
    <r>
      <rPr>
        <sz val="10"/>
        <color indexed="8"/>
        <rFont val="Times New Roman"/>
        <family val="1"/>
      </rPr>
      <t>ематеріальні активи:</t>
    </r>
  </si>
  <si>
    <t>Користовування Логотипом "Голос" (період 07.05.19 по 07.05.20)</t>
  </si>
  <si>
    <t>IMac 27"Retina 5 V Mid 2017</t>
  </si>
  <si>
    <t>IMac MNE92 &amp; Magic Mouse</t>
  </si>
  <si>
    <t>MacBook Air13</t>
  </si>
  <si>
    <t>30.06.2019</t>
  </si>
  <si>
    <t xml:space="preserve">Невиключні майнові права інтелектуальної власності на музичний твір(15 травня по 31 грудня 2019 року)	</t>
  </si>
  <si>
    <t>31.05.19</t>
  </si>
  <si>
    <t>15.05.19</t>
  </si>
  <si>
    <t>Накопичувальний рахунок ПП "Голос"</t>
  </si>
  <si>
    <t>7</t>
  </si>
  <si>
    <t>6</t>
  </si>
  <si>
    <t>10</t>
  </si>
  <si>
    <t>ЛУЧКА АНДРІЙ ВОЛОДИМИРОВИЧ</t>
  </si>
  <si>
    <t>за виготовлення аудіозаписів за договором №260619 від 26.06.2019</t>
  </si>
  <si>
    <t>ТОВАРИСТВО З ОБМЕЖЕНОЮ ВІДПОВІДАЛЬНІСТЮ "А-СТЕРОЇД ПОСТ"</t>
  </si>
  <si>
    <t>02232, м.Київ, ПРОСПЕКТ МАЯКОВСЬКОГО, дом № 81/11, квартира 24</t>
  </si>
  <si>
    <t>Оренда за договором суборенди №2/06 від 11.06.2019</t>
  </si>
  <si>
    <t>ГРОМАДСЬКА ОРГАНІЗАЦІЯ "АГЕНЦІЯ СТАЛОГО РОЗВИТКУ "АСТАР"</t>
  </si>
  <si>
    <t>41226322</t>
  </si>
  <si>
    <t>Оренда за договором №ОР/29 від 18.06.2019</t>
  </si>
  <si>
    <t>ПРИВАТНЕ ПІДПРИЄМСТВО "АЛЬФІН"</t>
  </si>
  <si>
    <t>32575150</t>
  </si>
  <si>
    <t>65059, м. Одеса, проспект АДМІРАЛЬСЬКИЙ, дом № 34А</t>
  </si>
  <si>
    <t>Оренда за договором  від 18.06.2019</t>
  </si>
  <si>
    <t>30.06.19</t>
  </si>
  <si>
    <t>ТОВАРИСТВО З ОБМЕЖЕНОЮ ВІДПОВІДАЛЬНІСТЮ "БЛІК"</t>
  </si>
  <si>
    <t>22708573</t>
  </si>
  <si>
    <t>61003, м. Харків, провулок Вірменський, дом № 1/3, квартира 30</t>
  </si>
  <si>
    <t>За використання логотипу Ліцензійний договір 07/05/2019 от 07.05.2019</t>
  </si>
  <si>
    <t>36000, м. Полтава, вул. Курчатова, дом № 3, квартира 178</t>
  </si>
  <si>
    <t>ТОВАРИСТВО З ОБМЕЖЕНОЮ ВІДПОВІДАЛЬНІСТЮ "ГРУПА КОМПАНІЙ "СОДРУЖЕСТВО"</t>
  </si>
  <si>
    <t>14121018</t>
  </si>
  <si>
    <t>73000, м. Херсон, вул. Петренка, дом № 18</t>
  </si>
  <si>
    <t>Оренда за договором  від 18.06.2020</t>
  </si>
  <si>
    <t>40034, м. Суми, вул. ІНТЕРНАЦІОНАЛІСТІВ, дом № 15, квартира 295</t>
  </si>
  <si>
    <t>Оренда за договором  від 13.06.2019</t>
  </si>
  <si>
    <t>Оренда за договором  суборенди №1-06/19 від 01.06.2019</t>
  </si>
  <si>
    <t>ТОВАРИСТВО З ОБМЕЖЕНОЮ ВІДПОВІДАЛЬНІСТЮ "ЕЛЛІКО"</t>
  </si>
  <si>
    <t>40310575</t>
  </si>
  <si>
    <t>ФІЗИЧНА ОСОБА-ПІДПРИЄМЕЦЬ ЖУК НАТАЛЯ ДМИТРІВНА</t>
  </si>
  <si>
    <t>ФІЗИЧНА ОСОБА-ПІДПРИЄМЕЦЬ ГУМЕННИЙ ОЛЕКСАНДР ТИХОНОВИЧ</t>
  </si>
  <si>
    <t>ФІЗИЧНА ОСОБА-ПІДПРИЄМЕЦЬ ГОРОДЧАНІНА ЮЛІЯ ВАЛЕРІЇВНА</t>
  </si>
  <si>
    <t>58000, м. Чернівці, вул. Кармелюка, дом № 67, квартира 49</t>
  </si>
  <si>
    <t>Оренда за договором суборенди від 10.06.2019</t>
  </si>
  <si>
    <t>ФІЗИЧНА ОСОБА-ПІДПРИЄМЕЦЬ КІШКА ІВАН ВАСИЛЬОВИЧ</t>
  </si>
  <si>
    <t>08708, Київська обл., Обухівський район, село Нещерів, ІВУШКИ, дом № 20</t>
  </si>
  <si>
    <t>за послуги по віготовленню банера</t>
  </si>
  <si>
    <t>24.06.19</t>
  </si>
  <si>
    <t>ФІЗИЧНА ОСОБА-ПІДПРИЄМЕЦЬ КОЗАК ІННА ВАЛЕРІЇВНА</t>
  </si>
  <si>
    <t>45603, Волинська обл., Луцький район, село Струмівка ВУЛИЦЯ ЄВГЕНА ЧИКАЛЕНКА буд. 9 А кв. 3</t>
  </si>
  <si>
    <t>Оренда за договором суборенди від 08.06.2019</t>
  </si>
  <si>
    <t>ФІЗИЧНА ОСОБА-ПІДПРИЄМЕЦЬ КОШЕВА ЮЛІЯ ПАВЛІВНА</t>
  </si>
  <si>
    <t>18015, м. Черкаси, вул. Надпільна, дом № 351, квартира 7</t>
  </si>
  <si>
    <t>ФІЗИЧНА ОСОБА-ПІДПРИЄМЕЦЬ КУЗЬМІНСЬКИЙ РОМАН ІВАНОВИЧ</t>
  </si>
  <si>
    <t>76018, м. Івано-Франківськ, ВУЛИЦЯ АВГУСТИНА ВОЛОШИНА, дом № 11, квартира 49</t>
  </si>
  <si>
    <t>ТОВАРИСТВО З ОБМЕЖЕНОЮ ВІДПОВІДАЛЬНІСТЮ "МАУНТ ПОІНТ"</t>
  </si>
  <si>
    <t>38395445</t>
  </si>
  <si>
    <t>ТОВАРИСТВО З ОБМЕЖЕНОЮ ВІДПОВІДАЛЬНІСТЮ "МІСЦЕВІ"</t>
  </si>
  <si>
    <t>10031, м. Житомир, вул. Крошенська, дом № 20, квартира 115</t>
  </si>
  <si>
    <t>Оренда за договором суборенди  від 26.06.2019</t>
  </si>
  <si>
    <t>ГРОМАДСЬКА ОРГАНІЗАЦІЯ "СПРАВЖНІ ЗМІНИ"</t>
  </si>
  <si>
    <t>Оренда офісу ПП "Голос" за Договором суборенда 263/с-19 от 22.05.2019</t>
  </si>
  <si>
    <t>Відшкодування комунальних витрат  офісу ПП "Голос" за Договором суборенда 263/с-19 от 22.05.2019</t>
  </si>
  <si>
    <t>Відшкодування комунальних витрат офісу ПП "Голос" за Договором суборенда 263/с-19 от 22.05.2019</t>
  </si>
  <si>
    <t>ФІЗИЧНА ОСОБА-ПІДПРИЄМЕЦЬ РАХІВСЬКА ОЛЕНА АНДРІЇВНА</t>
  </si>
  <si>
    <t>88000, Закарпатська обл., м. Ужгород, ПРОВУЛОК ПТАШИНИЙ, дом № 2</t>
  </si>
  <si>
    <t>Оренда за договором суборенди від 10.06.2020</t>
  </si>
  <si>
    <t>ФІЗИЧНА ОСОБА-ПІДПРИЄМЕЦЬ САМАРСЬКА-ДЕНИЩЕНКО АННА ЮРІЇВНА</t>
  </si>
  <si>
    <t>91055, м. Луганськ, вул. П. СОРОКИ, дом № 57</t>
  </si>
  <si>
    <t>Оренда за договором  від 10.06.2020</t>
  </si>
  <si>
    <t>ТОВАРИСТВО З ОБМЕЖЕНОЮ ВІДПОВІДАЛЬНІСТЮ "СУПЕРСИМЕТРІЯ"</t>
  </si>
  <si>
    <t>За право використання музичних творів Договір №44-06/19 від 15.05.2019</t>
  </si>
  <si>
    <t>Оренда за договором  від 08.06.2020</t>
  </si>
  <si>
    <t xml:space="preserve"> ШИЛЯЄВ ОЛЕКСАНДР ЛЕОНІДОВИЧ</t>
  </si>
  <si>
    <t>ТОВАРИСТВО З ОБМЕЖЕНОЮ ВІДПОВІДАЛЬНІСТЮ " УКРАЇНСЬКА КОМЕРЦІЙНА НЕРУХОМІСТЬ "</t>
  </si>
  <si>
    <t>69005, м. Запоріжжя, проспект Соборний, дом № 160</t>
  </si>
  <si>
    <t>Оренда за договором №MLA/214 від 18.06.2019</t>
  </si>
  <si>
    <t>Гевко Андрій Євгенович</t>
  </si>
  <si>
    <t>Железняк Ярослав Іванович</t>
  </si>
  <si>
    <t>Клименко Юлія Леонідівна</t>
  </si>
  <si>
    <t>Юрчишин Ярослав Романович</t>
  </si>
  <si>
    <t>ТОВАРИСТВО З ОБМЕЖЕНОЮ ВІДПОВІДАЛЬНІСТЮ "ЕБС АДВАНТЕДЖ"</t>
  </si>
  <si>
    <t>За ведення бухобліку та складання звітності за договором № GLS/21-05-19/Adv від 21.05.2019</t>
  </si>
  <si>
    <t>поточний рахунок виборчого фонду кандидата у депутати в одномандатному виборчому окрузі №66 Савчин Михайла Васильовича</t>
  </si>
  <si>
    <t xml:space="preserve">АТ КБ "ПРИВАТБАНК", </t>
  </si>
  <si>
    <t>поточний рахунок виборчого фонду кандидата у депутати в одномандатному виборчому окрузі №150 Гуйда Оксани Анатоліївни</t>
  </si>
  <si>
    <t>Філія Хмельницьке ОУ АТ "Ошадбанк"</t>
  </si>
  <si>
    <t>поточний рахунок виборчого фонду кандидата у депутати в одномандатному виборчому окрузі №187 Коваль Аліни Володимирівни</t>
  </si>
  <si>
    <t>Розділ 4, пункт 1.2, підпункт 1</t>
  </si>
  <si>
    <t>Розділ 4, пункт 1.2, підпункт 2</t>
  </si>
  <si>
    <r>
      <t>*</t>
    </r>
    <r>
      <rPr>
        <sz val="8"/>
        <color indexed="8"/>
        <rFont val="Times New Roman"/>
        <family val="1"/>
        <charset val="204"/>
      </rPr>
      <t>Заповнюється у разі проведення виборів.</t>
    </r>
  </si>
  <si>
    <t>info@goloszmin.org</t>
  </si>
  <si>
    <t>+380664609478</t>
  </si>
  <si>
    <t xml:space="preserve">За надання послуг інформування щодо партії серед населення за договором від 01.06.2019 </t>
  </si>
  <si>
    <t>29000, Хмельницька обл., місто Хмельницький ВУЛИЦЯ ГЕРОЇВ МАЙДАНУ буд. №38</t>
  </si>
  <si>
    <t>79000, Львівська обл., місто Львів, ВУЛИЦЯ КОСТЮШКА, будинок №18</t>
  </si>
  <si>
    <t>54001, Миколаївська обл., м. Миколаїв, вул. СПАСЬКА, дом № 67</t>
  </si>
  <si>
    <t>м.Київ, Печерський район вул. КОНОВАЛЬЦЯ буд.№ 32Г кв. 49</t>
  </si>
  <si>
    <t>м.Київ, Печерський район вул. КОНОВАЛЬЦЯ буд. №32Г кв. 49</t>
  </si>
  <si>
    <t>м.Київ, Печерський район вул. КОНОВАЛЬЦЯ буд. № 32Г кв. 49</t>
  </si>
  <si>
    <t>03113, м. Київ, проспект Перемоги, буд. №68/1, оф. 62</t>
  </si>
  <si>
    <t>03110, м.Київ, Солом'янський район вул. УНІВЕРСИТЕТСЬКА буд. №13-А</t>
  </si>
  <si>
    <t>Веб-сайт ПП "Голос" https://goloszmin.org/</t>
  </si>
  <si>
    <t>повернення помилково перерарахованих коштів</t>
  </si>
  <si>
    <t>Заборгованість по заробітній платі за травень та червень</t>
  </si>
  <si>
    <t>Заборгованість по заробітній платі за червень</t>
  </si>
  <si>
    <t>Київ, Межова, дом № 23Б, квартира 51</t>
  </si>
  <si>
    <t>27.06.2020</t>
  </si>
  <si>
    <t>02002, м.Київ, ВУЛИЦЯ АЛМА-АТИНСЬКА, дом № 39-Е, квартира 92</t>
  </si>
  <si>
    <t>27.06.2021</t>
  </si>
  <si>
    <t>Мобільний 3G/4G WiFi Роутер Novatel Jetpack 4620LE (Аккумулятор 3000 mAh+GSM)</t>
  </si>
  <si>
    <t>Карюк Ольга Яківна</t>
  </si>
  <si>
    <t>Політична Партія "ГОЛОС"</t>
  </si>
  <si>
    <r>
      <t>Місцезнаходження:</t>
    </r>
    <r>
      <rPr>
        <b/>
        <sz val="12"/>
        <rFont val="Times New Roman"/>
        <family val="1"/>
        <charset val="204"/>
      </rPr>
      <t xml:space="preserve"> </t>
    </r>
    <r>
      <rPr>
        <sz val="10"/>
        <rFont val="Times New Roman"/>
        <family val="1"/>
        <charset val="204"/>
      </rPr>
      <t>м. Київ, вул. Жилянська, буд.75</t>
    </r>
  </si>
  <si>
    <t>08.06.2019</t>
  </si>
  <si>
    <t>22.05.2019</t>
  </si>
  <si>
    <t>з 13.06.2019 до 31.07.2019</t>
  </si>
  <si>
    <t>Луганська обл.,м.Северодонецьк, вул.Курчатова, буд.23</t>
  </si>
  <si>
    <t>Реєстр прав на нерухоме майно №50120044129</t>
  </si>
  <si>
    <t xml:space="preserve">Луганська обл., м. Луганськ, вул. П.Сороки, 57 (орендодавець)
</t>
  </si>
  <si>
    <t>з 26.06.2019 до 26.07.2019</t>
  </si>
  <si>
    <t xml:space="preserve">м. Запоріжжя, проспект
Соборний, буд. 160 </t>
  </si>
  <si>
    <t xml:space="preserve"> Свідоцтва про
право власності САЕ № 267977 від 25. 10.2011 року,
виданого Виконавчим комітетом Запорізької міської ради </t>
  </si>
  <si>
    <t>ТОВ «УКРАЇНСЬКА КОМЕРЦІЙНА
НЕРУХОМІСТЬ»</t>
  </si>
  <si>
    <t xml:space="preserve"> 69005, м. Запоріжжя, пр. Соборний, буд. 160</t>
  </si>
  <si>
    <t>Юрчишин  Я.Р.</t>
  </si>
  <si>
    <t>В т.ч. 894200 грн-повенення коштів від постачальників</t>
  </si>
  <si>
    <t>01.06.19</t>
  </si>
  <si>
    <t>АКЦІОНЕРНЕ ТОВАРИСТВО РАЙФФАЙЗЕН БАНК АВАЛЬ</t>
  </si>
  <si>
    <t>в т.ч. 30000000 перераховано ПП "Голоc" з поточного рахунку та 287,60 грн відсотків</t>
  </si>
  <si>
    <t xml:space="preserve">Пакети оновлення для МЕDoc </t>
  </si>
  <si>
    <t>17.05.19</t>
  </si>
  <si>
    <t>07.05.19</t>
  </si>
  <si>
    <t>УПРАВЛІННЯ ДЕРЖАВНОЇ КАЗНАЧЕЙСЬКОЇ СЛУЖБИ УКРАЇНИ У ДАРНИЦЬКОМУ РАЙОНІ М. КИЄВА</t>
  </si>
  <si>
    <t>Зобовязання по ПДФО</t>
  </si>
  <si>
    <t>Зобовязання по військовому збору</t>
  </si>
  <si>
    <t>Зобовязання по ЄСВ</t>
  </si>
  <si>
    <t>За транспортні послуги Договір №03-06/19 від 03.06.2019</t>
  </si>
  <si>
    <t>08.06.19</t>
  </si>
  <si>
    <t>02090, м. Київ, вул. Гродненська, 36</t>
  </si>
  <si>
    <t>01.06.2019</t>
  </si>
  <si>
    <t>ФОП Самарськa-Денищенко А.Ю. (орендодавець); Гончарський С.М. (власник)</t>
  </si>
  <si>
    <r>
      <rPr>
        <b/>
        <sz val="10"/>
        <color indexed="8"/>
        <rFont val="Times New Roman"/>
        <family val="1"/>
        <charset val="204"/>
      </rPr>
      <t>І. Відомості про майно, нематеріальні цінності, цінні папери  політичної партії</t>
    </r>
  </si>
  <si>
    <t xml:space="preserve">м. Кропивницький, вул. Пашутінська 18/40 </t>
  </si>
  <si>
    <t>Витяг про реєстрацію права власності на нерухоме майно,САС №038337 видане 20.10.2008</t>
  </si>
  <si>
    <t>10.06.19</t>
  </si>
  <si>
    <t>ФОП Пушкарьов Олександр Степанович</t>
  </si>
  <si>
    <t>25031, м. Кіровоград, ВУЛИЦЯ ГЕРОЇВ УКРАЇНИ, дом № 12, корпус 1, квартира 212</t>
  </si>
  <si>
    <t>ВАВРИЩУК ВІТАЛІЙ ВАСИЛЬОВИЧ</t>
  </si>
  <si>
    <t>В т.ч на рахунках кандидатів у депутати 1315027,11 грн</t>
  </si>
  <si>
    <t>1.2. Відомості про здійснення платежів з рахунків виборчого фонду політичної партії *</t>
  </si>
  <si>
    <t>(орендодавець)
 (власник)</t>
  </si>
  <si>
    <t>Волинська обл., Луцький р-н, с. Струмівка, вул. Є. Чикаленка, 9а/3 (орендодавець)
Волинська обл., Луцький район, село Липини, (власник)</t>
  </si>
  <si>
    <t>м. Черкаси, вул. Надпільна, 351, кв. 7 (орендодавець)
м. Черкаси</t>
  </si>
  <si>
    <t>(орендодавець)
(власник)</t>
  </si>
  <si>
    <t xml:space="preserve">(орендодавець)
</t>
  </si>
  <si>
    <t xml:space="preserve">
(орендодавець)
</t>
  </si>
  <si>
    <t>м. Івано-Франківськ, вул. А. Волошина, 11/49 (орендодавець)
76019 Івано-Франківськ (власник)</t>
  </si>
  <si>
    <t xml:space="preserve">
(орендодавець)
 (власник)</t>
  </si>
  <si>
    <t xml:space="preserve">
ФОП Жук Наталія Дмитрівна (орендодавець)
Андронічук Максим Валерійович (власник)</t>
  </si>
  <si>
    <t>Чернівецька обл., м. Чернівці, вул. Кармелюка, 67, кв. 49 (орендодавець)
Чернівецька обл., м. Чернівці (власник)</t>
  </si>
  <si>
    <t>м.Київ</t>
  </si>
  <si>
    <t>03058, м.Київ</t>
  </si>
  <si>
    <t xml:space="preserve"> м.Київ</t>
  </si>
  <si>
    <t xml:space="preserve">
Тернопільська обл., м. Збараж (власник 1/2 частки)
м. Тернопіль (власник 1/2 частки)</t>
  </si>
  <si>
    <t xml:space="preserve">
(власник 1/2 частки)
(власник 1/2 частки)</t>
  </si>
  <si>
    <t>Лучка Андрій Володимирович (власник 1/2 частки)
Шахід Мехмет (власник 1/2 частки)</t>
  </si>
  <si>
    <t>ФОП Кузьмінський Роман Іванович (орендодавець)
Івано-Франківським Архієпархіальним Управлінням Української Греко-Каталицької Церкви (власник)</t>
  </si>
  <si>
    <t xml:space="preserve">35342, Рівненська обл., Рівненський район, село Біла Криниця </t>
  </si>
  <si>
    <t>м. Біла Церква</t>
  </si>
  <si>
    <t xml:space="preserve">08325, Київська обл., Бориспільський район, село Щасливе </t>
  </si>
  <si>
    <t>21037, Вінницька обл., місто Вінниця</t>
  </si>
  <si>
    <t>07360, Київська обл., Вишгородський район, сільрада Лебедівська</t>
  </si>
  <si>
    <t>08292, Київська обл., м. Буча</t>
  </si>
  <si>
    <t>51940, Дніпропетровська обл., м. Кам’янське</t>
  </si>
  <si>
    <t>08321, Київська обл., с. Чубинське</t>
  </si>
  <si>
    <t>50013, Дніпропетровська обл., місто Кривий Ріг</t>
  </si>
  <si>
    <t>09100, Київська обл., місто Біла Церква</t>
  </si>
  <si>
    <t>м.Одеса</t>
  </si>
  <si>
    <t>м. Київ</t>
  </si>
  <si>
    <t>Київська обл., м. Бровари</t>
  </si>
  <si>
    <t>Львівська обл., Радехівський р-н., с.Радванці</t>
  </si>
  <si>
    <t>м. Тернопіль</t>
  </si>
  <si>
    <t>Закарпатська обл., м. Тячів</t>
  </si>
  <si>
    <t>Київська обл., Бородянський р-н, смт. Немішаєве</t>
  </si>
  <si>
    <t>м.Львів</t>
  </si>
  <si>
    <t>Львівська обл., Городоцький р-н, с. Суховоля</t>
  </si>
  <si>
    <t>Львівська обл., Яворівський р-н, м. Новояворівськ</t>
  </si>
  <si>
    <t>Сумська область, м. Ромни</t>
  </si>
  <si>
    <t>Закарпатська обл., Виноградівський район, місто Виноградів</t>
  </si>
  <si>
    <t xml:space="preserve">Івано-Франківська область, село Вовчинець </t>
  </si>
  <si>
    <t>Івано-Франківська обл., Городенківський р-н., с. Котиківка</t>
  </si>
  <si>
    <t>м. Львiв</t>
  </si>
  <si>
    <t>Львівська обл., Пустомитівський район, с. Пасіки-Зубрицькі</t>
  </si>
  <si>
    <t>Львівська область, Жидачівський район, м. Жидачів</t>
  </si>
  <si>
    <t>Одеська обл., Балтський р-н., с. Пужайково</t>
  </si>
  <si>
    <t>Полтавська обл., місто Кременчук</t>
  </si>
  <si>
    <t>Тернопільська обл. Підволочиський р-н, смт. Підволочиськ</t>
  </si>
  <si>
    <t>Тернопільська обл., Теребовлянський р-н., с. Застіноче</t>
  </si>
  <si>
    <t xml:space="preserve">м.Тернопiль
</t>
  </si>
  <si>
    <t>м. Черкаси</t>
  </si>
  <si>
    <t>Вінницька область, Козятинський район, с. Козятин</t>
  </si>
  <si>
    <t>Дніпропетровська обл., місто Дніпро</t>
  </si>
  <si>
    <t>м. Львів</t>
  </si>
  <si>
    <t>Тернопільська область, місто Зборів</t>
  </si>
  <si>
    <t>м.Тернопiль</t>
  </si>
  <si>
    <t>Харківська область, Харківський район, смт Пісочин</t>
  </si>
  <si>
    <t>м. Херсон</t>
  </si>
  <si>
    <t>м. Херсон, смт. Антонівка</t>
  </si>
  <si>
    <t>47302, Тернопільська обл., м. Збараж</t>
  </si>
  <si>
    <t>33023, м.Рівне</t>
  </si>
  <si>
    <t xml:space="preserve"> 76018, Івано-Франківська обл., місто Івано-Франківськ</t>
  </si>
  <si>
    <t>ФОП Кішка Іван Васильович</t>
  </si>
  <si>
    <t>ТОВАРИСТВО З ОБМЕЖЕНОЮ ВІДПОВІДАЛЬНІСТЮ "ГАМА ПРИНТ"</t>
  </si>
  <si>
    <t>ТОВАРИСТВО З ОБМЕЖЕНОЮ ВІДПОВІДАЛЬНІСТЮ "РАДІО ТТВ"</t>
  </si>
  <si>
    <t xml:space="preserve"> м. Київ</t>
  </si>
  <si>
    <t xml:space="preserve">Львівська обл., м. Львів
</t>
  </si>
  <si>
    <t>м. Одеса</t>
  </si>
  <si>
    <t>м. Чернігів</t>
  </si>
  <si>
    <r>
      <t>Фактичне місцезнаходження (у разі невідповідності місцезнаходження)</t>
    </r>
    <r>
      <rPr>
        <b/>
        <sz val="10"/>
        <rFont val="Times New Roman"/>
        <family val="1"/>
        <charset val="204"/>
      </rPr>
      <t xml:space="preserve">
</t>
    </r>
  </si>
  <si>
    <r>
      <t xml:space="preserve">Найменування та код установ(и) банків(у), в яких(ій) відкрито поточні(ий) рахунки (рахунок), номери рахунків (рахунку): </t>
    </r>
    <r>
      <rPr>
        <sz val="10"/>
        <rFont val="Times New Roman"/>
        <family val="1"/>
        <charset val="204"/>
      </rPr>
      <t>Акціонерне товариство "Райфайзен Банк Аваль", МФО 380805, п/р 26005643697</t>
    </r>
    <r>
      <rPr>
        <sz val="11"/>
        <rFont val="Times New Roman"/>
        <family val="1"/>
        <charset val="204"/>
      </rPr>
      <t xml:space="preserve">
</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</si>
  <si>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 1 065 102 0000 020076 від 20.02.2015р.
                                                                                   </t>
  </si>
  <si>
    <t>X</t>
  </si>
  <si>
    <t>1.3. Відомості про повернення та перерахування до Державного бюджету України  грошових коштів, що надійшли помилково на рахунки політичної партії:</t>
  </si>
  <si>
    <r>
      <t>РНОКПП або серія та номер паспорта з відміткою</t>
    </r>
    <r>
      <rPr>
        <sz val="10"/>
        <color rgb="FF000000"/>
        <rFont val="Times New Roman"/>
        <family val="1"/>
      </rPr>
      <t xml:space="preserve"> </t>
    </r>
  </si>
  <si>
    <t xml:space="preserve">Сума повернення (грн) </t>
  </si>
  <si>
    <t>c</t>
  </si>
  <si>
    <t>е</t>
  </si>
  <si>
    <t>р</t>
  </si>
  <si>
    <t>п</t>
  </si>
  <si>
    <t>н</t>
  </si>
  <si>
    <t>я</t>
  </si>
  <si>
    <t>41226322 (орендодавець)
 (власник)</t>
  </si>
  <si>
    <t>3839544
(орендодавець)
(власник)</t>
  </si>
  <si>
    <t>м. Миколаїв, вул. Спаська, 67
(орендодавець)
м. Миколаїв (власник)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</si>
</sst>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00_р_._-;\-* #,##0.00_р_._-;_-* &quot;-&quot;??_р_._-;_-@_-"/>
    <numFmt numFmtId="166" formatCode="dd/mm/yy;@"/>
    <numFmt numFmtId="167" formatCode="dd\.mm\.yy;@"/>
  </numFmts>
  <fonts count="93">
    <font>
      <sz val="11"/>
      <color theme="1"/>
      <name val="Calibri"/>
      <family val="2"/>
      <scheme val="minor"/>
    </font>
    <font>
      <sz val="10"/>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b/>
      <sz val="9"/>
      <name val="Times New Roman"/>
      <family val="1"/>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sz val="8"/>
      <color indexed="8"/>
      <name val="Times New Roman"/>
      <family val="1"/>
      <charset val="204"/>
    </font>
    <font>
      <sz val="7"/>
      <color indexed="8"/>
      <name val="Times New Roman"/>
      <family val="1"/>
      <charset val="204"/>
    </font>
    <font>
      <b/>
      <sz val="7"/>
      <color indexed="8"/>
      <name val="Times New Roman"/>
      <family val="1"/>
      <charset val="204"/>
    </font>
    <font>
      <sz val="6"/>
      <color indexed="8"/>
      <name val="Times New Roman"/>
      <family val="1"/>
      <charset val="204"/>
    </font>
    <font>
      <b/>
      <sz val="6"/>
      <color indexed="8"/>
      <name val="Times New Roman"/>
      <family val="1"/>
      <charset val="204"/>
    </font>
    <font>
      <sz val="9"/>
      <name val="Georgia"/>
      <family val="1"/>
      <charset val="204"/>
    </font>
    <font>
      <sz val="9"/>
      <color indexed="8"/>
      <name val="Times New Roman"/>
      <family val="1"/>
    </font>
    <font>
      <sz val="12"/>
      <color indexed="8"/>
      <name val="Times New Roman"/>
      <family val="1"/>
    </font>
    <font>
      <sz val="8"/>
      <color indexed="8"/>
      <name val="Times New Roman"/>
      <family val="1"/>
    </font>
    <font>
      <sz val="8"/>
      <name val="Times New Roman"/>
      <family val="1"/>
    </font>
    <font>
      <b/>
      <sz val="8"/>
      <name val="Times New Roman"/>
      <family val="1"/>
    </font>
    <font>
      <sz val="10"/>
      <name val="Times New Roman"/>
      <family val="1"/>
    </font>
    <font>
      <b/>
      <sz val="10"/>
      <name val="Times New Roman"/>
      <family val="1"/>
    </font>
    <font>
      <sz val="9"/>
      <name val="Arial Unicode MS"/>
      <family val="2"/>
      <charset val="204"/>
    </font>
    <font>
      <b/>
      <sz val="11"/>
      <color indexed="8"/>
      <name val="Times New Roman"/>
      <family val="1"/>
    </font>
    <font>
      <b/>
      <sz val="9"/>
      <color indexed="8"/>
      <name val="Times New Roman"/>
      <family val="1"/>
    </font>
    <font>
      <sz val="10"/>
      <color indexed="8"/>
      <name val="Times New Roman"/>
      <family val="1"/>
    </font>
    <font>
      <sz val="11"/>
      <color theme="1"/>
      <name val="Calibri"/>
      <family val="2"/>
      <scheme val="minor"/>
    </font>
    <font>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sz val="10"/>
      <color theme="1"/>
      <name val="Calibri"/>
      <family val="2"/>
      <scheme val="minor"/>
    </font>
    <font>
      <sz val="10"/>
      <color theme="1"/>
      <name val="Times New Roman"/>
      <family val="1"/>
      <charset val="204"/>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sz val="8"/>
      <color theme="1"/>
      <name val="Times New Roman"/>
      <family val="1"/>
      <charset val="204"/>
    </font>
    <font>
      <sz val="9"/>
      <color theme="1"/>
      <name val="Calibri"/>
      <family val="2"/>
      <scheme val="minor"/>
    </font>
    <font>
      <sz val="9"/>
      <color rgb="FF000000"/>
      <name val="Times New Roman"/>
      <family val="1"/>
      <charset val="204"/>
    </font>
    <font>
      <b/>
      <sz val="9"/>
      <color theme="1"/>
      <name val="Times New Roman"/>
      <family val="1"/>
      <charset val="204"/>
    </font>
    <font>
      <b/>
      <sz val="9"/>
      <color rgb="FF000000"/>
      <name val="Times New Roman"/>
      <family val="1"/>
      <charset val="204"/>
    </font>
    <font>
      <sz val="8"/>
      <color rgb="FF000000"/>
      <name val="Times New Roman"/>
      <family val="1"/>
      <charset val="204"/>
    </font>
    <font>
      <b/>
      <sz val="8"/>
      <color theme="1"/>
      <name val="Times New Roman"/>
      <family val="1"/>
      <charset val="204"/>
    </font>
    <font>
      <sz val="5"/>
      <color theme="1"/>
      <name val="Times New Roman"/>
      <family val="1"/>
      <charset val="204"/>
    </font>
    <font>
      <b/>
      <sz val="11"/>
      <color theme="1"/>
      <name val="Calibri"/>
      <family val="2"/>
      <scheme val="minor"/>
    </font>
    <font>
      <sz val="7"/>
      <color theme="1"/>
      <name val="Times New Roman"/>
      <family val="1"/>
      <charset val="204"/>
    </font>
    <font>
      <sz val="8"/>
      <color theme="1"/>
      <name val="Calibri"/>
      <family val="2"/>
      <scheme val="minor"/>
    </font>
    <font>
      <b/>
      <sz val="8"/>
      <color rgb="FF000000"/>
      <name val="Times New Roman"/>
      <family val="1"/>
      <charset val="204"/>
    </font>
    <font>
      <sz val="6"/>
      <color theme="1"/>
      <name val="Times New Roman"/>
      <family val="1"/>
      <charset val="204"/>
    </font>
    <font>
      <sz val="7"/>
      <color theme="1"/>
      <name val="Calibri"/>
      <family val="2"/>
      <scheme val="minor"/>
    </font>
    <font>
      <sz val="7"/>
      <color rgb="FF000000"/>
      <name val="Times New Roman"/>
      <family val="1"/>
      <charset val="204"/>
    </font>
    <font>
      <b/>
      <sz val="7"/>
      <color rgb="FF000000"/>
      <name val="Times New Roman"/>
      <family val="1"/>
      <charset val="204"/>
    </font>
    <font>
      <b/>
      <sz val="7"/>
      <color theme="1"/>
      <name val="Times New Roman"/>
      <family val="1"/>
      <charset val="204"/>
    </font>
    <font>
      <sz val="6"/>
      <color rgb="FF000000"/>
      <name val="Times New Roman"/>
      <family val="1"/>
      <charset val="204"/>
    </font>
    <font>
      <sz val="6"/>
      <color theme="1"/>
      <name val="Calibri"/>
      <family val="2"/>
      <scheme val="minor"/>
    </font>
    <font>
      <b/>
      <sz val="6"/>
      <color rgb="FF000000"/>
      <name val="Times New Roman"/>
      <family val="1"/>
      <charset val="204"/>
    </font>
    <font>
      <b/>
      <sz val="12"/>
      <color theme="1"/>
      <name val="Times New Roman"/>
      <family val="1"/>
    </font>
    <font>
      <sz val="11"/>
      <color theme="1"/>
      <name val="Times New Roman"/>
      <family val="1"/>
    </font>
    <font>
      <sz val="12"/>
      <color rgb="FF000000"/>
      <name val="Times New Roman"/>
      <family val="1"/>
    </font>
    <font>
      <sz val="10"/>
      <color theme="1"/>
      <name val="Times New Roman"/>
      <family val="1"/>
    </font>
    <font>
      <sz val="9"/>
      <color rgb="FF000000"/>
      <name val="Times New Roman"/>
      <family val="1"/>
    </font>
    <font>
      <b/>
      <sz val="11"/>
      <color rgb="FF000000"/>
      <name val="Times New Roman"/>
      <family val="1"/>
    </font>
    <font>
      <sz val="12"/>
      <color theme="1"/>
      <name val="Times New Roman"/>
      <family val="1"/>
    </font>
    <font>
      <sz val="11"/>
      <color rgb="FF000000"/>
      <name val="Times New Roman"/>
      <family val="1"/>
    </font>
    <font>
      <b/>
      <sz val="10"/>
      <color theme="1"/>
      <name val="Times New Roman"/>
      <family val="1"/>
    </font>
    <font>
      <sz val="10"/>
      <color rgb="FF000000"/>
      <name val="Times New Roman"/>
      <family val="1"/>
    </font>
    <font>
      <b/>
      <sz val="11"/>
      <color theme="1"/>
      <name val="Times New Roman"/>
      <family val="1"/>
    </font>
    <font>
      <sz val="8"/>
      <color rgb="FF000000"/>
      <name val="Times New Roman"/>
      <family val="1"/>
    </font>
    <font>
      <sz val="9"/>
      <color theme="1"/>
      <name val="Times New Roman"/>
      <family val="1"/>
    </font>
    <font>
      <i/>
      <sz val="10"/>
      <color theme="1"/>
      <name val="Times New Roman"/>
      <family val="1"/>
    </font>
    <font>
      <sz val="12"/>
      <color rgb="FF000000"/>
      <name val="Times New Roman"/>
      <family val="1"/>
      <charset val="204"/>
    </font>
    <font>
      <u/>
      <sz val="11"/>
      <color theme="1"/>
      <name val="Times New Roman"/>
      <family val="1"/>
      <charset val="204"/>
    </font>
    <font>
      <sz val="10.5"/>
      <color theme="1"/>
      <name val="Times New Roman"/>
      <family val="1"/>
      <charset val="204"/>
    </font>
    <font>
      <b/>
      <sz val="8"/>
      <color rgb="FF000000"/>
      <name val="Times New Roman"/>
      <family val="1"/>
    </font>
    <font>
      <b/>
      <sz val="8"/>
      <color indexed="8"/>
      <name val="Times New Roman"/>
      <family val="1"/>
    </font>
    <font>
      <sz val="8"/>
      <color theme="1"/>
      <name val="Times New Roman"/>
      <family val="1"/>
    </font>
    <font>
      <sz val="7"/>
      <color theme="1"/>
      <name val="Times New Roman"/>
      <family val="1"/>
    </font>
    <font>
      <b/>
      <vertAlign val="superscript"/>
      <sz val="10"/>
      <color theme="1"/>
      <name val="Times New Roman"/>
      <family val="1"/>
    </font>
    <font>
      <b/>
      <sz val="10"/>
      <color rgb="FF000000"/>
      <name val="Times New Roman"/>
      <family val="1"/>
    </font>
    <font>
      <vertAlign val="superscript"/>
      <sz val="10"/>
      <color theme="1"/>
      <name val="Times New Roman"/>
      <family val="1"/>
    </font>
    <font>
      <b/>
      <sz val="10"/>
      <color indexed="8"/>
      <name val="Times New Roman"/>
      <family val="1"/>
    </font>
    <font>
      <b/>
      <sz val="10"/>
      <color theme="1"/>
      <name val="Calibri"/>
      <family val="2"/>
      <scheme val="minor"/>
    </font>
    <font>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165" fontId="31" fillId="0" borderId="0" applyFont="0" applyFill="0" applyBorder="0" applyAlignment="0" applyProtection="0"/>
    <xf numFmtId="0" fontId="33" fillId="0" borderId="0" applyNumberFormat="0" applyFill="0" applyBorder="0" applyAlignment="0" applyProtection="0"/>
    <xf numFmtId="0" fontId="32" fillId="0" borderId="0"/>
    <xf numFmtId="0" fontId="32" fillId="0" borderId="0"/>
  </cellStyleXfs>
  <cellXfs count="694">
    <xf numFmtId="0" fontId="0" fillId="0" borderId="0" xfId="0"/>
    <xf numFmtId="0" fontId="34" fillId="0" borderId="0" xfId="0" applyFont="1" applyAlignment="1">
      <alignment horizontal="center" vertical="center"/>
    </xf>
    <xf numFmtId="0" fontId="35"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justify" vertical="center"/>
    </xf>
    <xf numFmtId="0" fontId="36" fillId="0" borderId="0" xfId="0" applyFont="1" applyAlignment="1">
      <alignment horizontal="justify" vertical="center"/>
    </xf>
    <xf numFmtId="0" fontId="37" fillId="0" borderId="0" xfId="0" applyFont="1"/>
    <xf numFmtId="0" fontId="38" fillId="0" borderId="0" xfId="0" applyFont="1" applyAlignment="1">
      <alignment horizontal="justify" vertical="center"/>
    </xf>
    <xf numFmtId="0" fontId="37" fillId="0" borderId="0" xfId="0" applyFont="1" applyAlignment="1">
      <alignment vertical="center"/>
    </xf>
    <xf numFmtId="0" fontId="39" fillId="0" borderId="0" xfId="0" applyFont="1"/>
    <xf numFmtId="0" fontId="40" fillId="0" borderId="0" xfId="0" applyFont="1" applyAlignment="1">
      <alignment vertical="center"/>
    </xf>
    <xf numFmtId="0" fontId="41" fillId="0" borderId="0" xfId="0" applyFont="1" applyAlignment="1">
      <alignment horizontal="justify" vertical="center"/>
    </xf>
    <xf numFmtId="0" fontId="41" fillId="0" borderId="0" xfId="0" applyFont="1" applyAlignment="1">
      <alignment vertical="center"/>
    </xf>
    <xf numFmtId="0" fontId="41" fillId="0" borderId="0" xfId="0" applyFont="1" applyAlignment="1">
      <alignment horizontal="left" vertical="center" indent="7"/>
    </xf>
    <xf numFmtId="0" fontId="43" fillId="0" borderId="0" xfId="0" applyFont="1" applyAlignment="1">
      <alignment horizontal="center" vertical="center"/>
    </xf>
    <xf numFmtId="0" fontId="38" fillId="0" borderId="0" xfId="0" applyFont="1" applyAlignment="1">
      <alignment vertical="center"/>
    </xf>
    <xf numFmtId="0" fontId="0" fillId="0" borderId="0" xfId="0" applyFont="1"/>
    <xf numFmtId="0" fontId="38" fillId="0" borderId="0" xfId="0" applyFont="1" applyAlignment="1">
      <alignment horizontal="left" vertical="center" indent="7"/>
    </xf>
    <xf numFmtId="0" fontId="6" fillId="2" borderId="0" xfId="0" applyNumberFormat="1" applyFont="1" applyFill="1"/>
    <xf numFmtId="0" fontId="37" fillId="0" borderId="0" xfId="0" applyFont="1" applyAlignment="1">
      <alignment wrapText="1"/>
    </xf>
    <xf numFmtId="0" fontId="40" fillId="0" borderId="0" xfId="0" applyFont="1" applyAlignment="1">
      <alignment wrapText="1"/>
    </xf>
    <xf numFmtId="0" fontId="44" fillId="0" borderId="0" xfId="0" applyFont="1" applyAlignment="1">
      <alignment wrapText="1"/>
    </xf>
    <xf numFmtId="0" fontId="37" fillId="0" borderId="1" xfId="0" applyFont="1" applyBorder="1"/>
    <xf numFmtId="0" fontId="40" fillId="0" borderId="0" xfId="0" applyFont="1" applyAlignment="1">
      <alignment horizontal="center" vertical="center"/>
    </xf>
    <xf numFmtId="0" fontId="41" fillId="0" borderId="0" xfId="0" applyFont="1" applyAlignment="1">
      <alignment horizontal="left" vertical="center" indent="5"/>
    </xf>
    <xf numFmtId="0" fontId="41" fillId="0" borderId="0" xfId="0" applyFont="1" applyAlignment="1">
      <alignment horizontal="left" vertical="center" indent="10"/>
    </xf>
    <xf numFmtId="0" fontId="45" fillId="0" borderId="0" xfId="0" applyFont="1" applyAlignment="1">
      <alignment vertical="center"/>
    </xf>
    <xf numFmtId="0" fontId="45" fillId="0" borderId="0" xfId="0" applyFont="1" applyAlignment="1">
      <alignment horizontal="center" vertical="center"/>
    </xf>
    <xf numFmtId="0" fontId="40" fillId="0" borderId="2" xfId="0" applyFont="1" applyBorder="1" applyAlignment="1">
      <alignment horizontal="center" vertical="center" wrapText="1"/>
    </xf>
    <xf numFmtId="0" fontId="40" fillId="0" borderId="2" xfId="0" applyFont="1" applyBorder="1" applyAlignment="1">
      <alignment vertical="center" wrapText="1"/>
    </xf>
    <xf numFmtId="14" fontId="42" fillId="0" borderId="2" xfId="0" applyNumberFormat="1" applyFont="1" applyBorder="1" applyAlignment="1">
      <alignment horizontal="center" vertical="center" wrapText="1"/>
    </xf>
    <xf numFmtId="0" fontId="42" fillId="0" borderId="2" xfId="0" applyFont="1" applyBorder="1" applyAlignment="1">
      <alignment horizontal="center" vertical="center" wrapText="1"/>
    </xf>
    <xf numFmtId="2" fontId="42" fillId="0" borderId="2" xfId="0" applyNumberFormat="1" applyFont="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Border="1" applyAlignment="1">
      <alignment vertical="center" wrapText="1"/>
    </xf>
    <xf numFmtId="0" fontId="36"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38" fillId="0" borderId="2" xfId="0" applyFont="1" applyBorder="1" applyAlignment="1">
      <alignment horizontal="justify" vertical="center" wrapText="1"/>
    </xf>
    <xf numFmtId="0" fontId="38" fillId="0" borderId="2" xfId="0" applyFont="1" applyBorder="1" applyAlignment="1">
      <alignment vertical="center" wrapText="1"/>
    </xf>
    <xf numFmtId="0" fontId="39" fillId="0" borderId="0" xfId="0" applyFont="1" applyBorder="1"/>
    <xf numFmtId="0" fontId="46" fillId="0" borderId="2" xfId="0" applyFont="1" applyBorder="1" applyAlignment="1">
      <alignment horizontal="center" vertical="center" wrapText="1"/>
    </xf>
    <xf numFmtId="0" fontId="38" fillId="0" borderId="2" xfId="0" applyFont="1" applyBorder="1" applyAlignment="1">
      <alignment horizontal="center" vertical="center" wrapText="1"/>
    </xf>
    <xf numFmtId="0" fontId="37" fillId="0" borderId="2" xfId="0" applyFont="1" applyBorder="1" applyAlignment="1">
      <alignment horizontal="center" vertical="center" wrapText="1"/>
    </xf>
    <xf numFmtId="4" fontId="0" fillId="0" borderId="0" xfId="0" applyNumberFormat="1"/>
    <xf numFmtId="2" fontId="0" fillId="0" borderId="0" xfId="0" applyNumberFormat="1"/>
    <xf numFmtId="0" fontId="40" fillId="0" borderId="0" xfId="0" applyFont="1"/>
    <xf numFmtId="0" fontId="0" fillId="0" borderId="0" xfId="0" applyBorder="1"/>
    <xf numFmtId="0" fontId="40" fillId="0" borderId="0" xfId="0" applyFont="1" applyBorder="1"/>
    <xf numFmtId="0" fontId="42" fillId="0" borderId="0" xfId="0" applyFont="1" applyFill="1" applyBorder="1" applyAlignment="1">
      <alignment horizontal="center" vertical="center" wrapText="1"/>
    </xf>
    <xf numFmtId="0" fontId="41" fillId="0" borderId="2" xfId="0" applyFont="1" applyBorder="1" applyAlignment="1">
      <alignment horizontal="center" vertical="center" wrapText="1"/>
    </xf>
    <xf numFmtId="0" fontId="39" fillId="0" borderId="0" xfId="0" applyFont="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7" fillId="0" borderId="0" xfId="0" applyFont="1"/>
    <xf numFmtId="0" fontId="48" fillId="0" borderId="0" xfId="0" applyFont="1" applyAlignment="1">
      <alignment vertical="center"/>
    </xf>
    <xf numFmtId="0" fontId="49" fillId="0" borderId="2"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44" fillId="0" borderId="2" xfId="0" applyFont="1" applyBorder="1" applyAlignment="1">
      <alignment horizontal="center" vertical="center" wrapText="1"/>
    </xf>
    <xf numFmtId="0" fontId="48" fillId="0" borderId="2" xfId="0" applyFont="1" applyBorder="1" applyAlignment="1">
      <alignment horizontal="center" vertical="center" wrapText="1"/>
    </xf>
    <xf numFmtId="2" fontId="47" fillId="0" borderId="0" xfId="0" applyNumberFormat="1" applyFont="1"/>
    <xf numFmtId="0" fontId="51" fillId="0" borderId="2" xfId="0" applyFont="1" applyBorder="1" applyAlignment="1">
      <alignment horizontal="center" vertical="center" wrapText="1"/>
    </xf>
    <xf numFmtId="0" fontId="39" fillId="0" borderId="0" xfId="0" applyFont="1" applyAlignment="1">
      <alignment wrapText="1"/>
    </xf>
    <xf numFmtId="0" fontId="41" fillId="0" borderId="0" xfId="0" applyFont="1" applyAlignment="1">
      <alignment horizontal="justify" vertical="center" wrapText="1"/>
    </xf>
    <xf numFmtId="0" fontId="52" fillId="0" borderId="2" xfId="0" applyFont="1" applyBorder="1" applyAlignment="1">
      <alignment horizontal="center" vertical="center" wrapText="1"/>
    </xf>
    <xf numFmtId="0" fontId="4" fillId="2" borderId="0" xfId="0" applyNumberFormat="1" applyFont="1" applyFill="1" applyAlignment="1">
      <alignment vertical="top" wrapText="1"/>
    </xf>
    <xf numFmtId="0" fontId="6" fillId="2" borderId="0" xfId="0" applyNumberFormat="1" applyFont="1" applyFill="1" applyBorder="1" applyAlignment="1">
      <alignment horizontal="left" vertical="center" wrapText="1"/>
    </xf>
    <xf numFmtId="0" fontId="4" fillId="2" borderId="0" xfId="0" applyNumberFormat="1" applyFont="1" applyFill="1" applyAlignment="1">
      <alignment horizontal="center" vertical="top" wrapText="1"/>
    </xf>
    <xf numFmtId="0" fontId="4" fillId="2" borderId="0" xfId="0" applyNumberFormat="1" applyFont="1" applyFill="1" applyBorder="1" applyAlignment="1">
      <alignment vertical="top" wrapText="1"/>
    </xf>
    <xf numFmtId="0" fontId="4" fillId="2" borderId="0" xfId="0" applyFont="1" applyFill="1" applyBorder="1" applyAlignment="1">
      <alignment horizontal="center" vertical="center" wrapText="1"/>
    </xf>
    <xf numFmtId="0" fontId="6" fillId="2" borderId="0" xfId="0" applyNumberFormat="1" applyFont="1" applyFill="1" applyBorder="1" applyAlignment="1">
      <alignment horizontal="center" wrapText="1"/>
    </xf>
    <xf numFmtId="0" fontId="8" fillId="2" borderId="0" xfId="0" applyFont="1" applyFill="1" applyBorder="1" applyAlignment="1">
      <alignment horizontal="center" vertical="center" wrapText="1"/>
    </xf>
    <xf numFmtId="0" fontId="37" fillId="0" borderId="2" xfId="0" applyFont="1" applyBorder="1" applyAlignment="1">
      <alignment horizontal="center" vertical="center" wrapText="1"/>
    </xf>
    <xf numFmtId="2" fontId="37" fillId="0" borderId="2" xfId="0" applyNumberFormat="1"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0" fillId="0" borderId="2" xfId="0" applyFont="1" applyBorder="1" applyAlignment="1">
      <alignment horizontal="center" vertical="center" wrapText="1"/>
    </xf>
    <xf numFmtId="0" fontId="45" fillId="0" borderId="2" xfId="0" applyFont="1" applyBorder="1" applyAlignment="1">
      <alignment horizontal="center" vertical="center" wrapText="1"/>
    </xf>
    <xf numFmtId="0" fontId="53" fillId="0" borderId="2" xfId="0" applyFont="1" applyBorder="1" applyAlignment="1">
      <alignment vertical="center" wrapText="1"/>
    </xf>
    <xf numFmtId="0" fontId="43" fillId="0" borderId="2" xfId="0" applyFont="1" applyBorder="1" applyAlignment="1">
      <alignment horizontal="center" vertical="center" wrapText="1"/>
    </xf>
    <xf numFmtId="0" fontId="38" fillId="0" borderId="2" xfId="0" applyFont="1" applyBorder="1" applyAlignment="1">
      <alignment horizontal="justify" vertical="center" wrapText="1"/>
    </xf>
    <xf numFmtId="0" fontId="48" fillId="0" borderId="0" xfId="0" applyFont="1" applyAlignment="1">
      <alignment horizontal="left" vertical="center" indent="5"/>
    </xf>
    <xf numFmtId="0" fontId="54" fillId="0" borderId="0" xfId="0" applyFont="1" applyBorder="1" applyAlignment="1">
      <alignment horizontal="center" vertical="center"/>
    </xf>
    <xf numFmtId="0" fontId="55" fillId="0" borderId="2" xfId="0" applyFont="1" applyBorder="1" applyAlignment="1">
      <alignment horizontal="justify" vertical="center" wrapText="1"/>
    </xf>
    <xf numFmtId="0" fontId="51" fillId="0" borderId="0" xfId="0" applyFont="1" applyAlignment="1">
      <alignment horizontal="left" vertical="center" indent="2"/>
    </xf>
    <xf numFmtId="0" fontId="56" fillId="0" borderId="0" xfId="0" applyFont="1"/>
    <xf numFmtId="0" fontId="51" fillId="0" borderId="0" xfId="0" applyFont="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51" fillId="0" borderId="0" xfId="0" applyFont="1" applyAlignment="1">
      <alignment horizontal="left" vertical="center" indent="5"/>
    </xf>
    <xf numFmtId="2" fontId="57" fillId="0" borderId="2" xfId="0" applyNumberFormat="1" applyFont="1" applyBorder="1" applyAlignment="1">
      <alignment horizontal="center" vertical="center" wrapText="1"/>
    </xf>
    <xf numFmtId="2" fontId="40" fillId="0" borderId="0" xfId="0" applyNumberFormat="1" applyFont="1" applyBorder="1" applyAlignment="1">
      <alignment horizontal="right" vertical="center" wrapText="1"/>
    </xf>
    <xf numFmtId="2" fontId="45" fillId="0" borderId="2" xfId="0" applyNumberFormat="1" applyFont="1" applyBorder="1" applyAlignment="1">
      <alignment horizontal="center" vertical="center" wrapText="1"/>
    </xf>
    <xf numFmtId="2" fontId="49" fillId="0" borderId="2" xfId="0" applyNumberFormat="1" applyFont="1" applyBorder="1" applyAlignment="1">
      <alignment horizontal="right" vertical="center" wrapText="1"/>
    </xf>
    <xf numFmtId="0" fontId="51" fillId="0" borderId="0" xfId="0" applyFont="1" applyAlignment="1">
      <alignment horizontal="justify" vertical="center"/>
    </xf>
    <xf numFmtId="0" fontId="51" fillId="0" borderId="0" xfId="0" applyFont="1" applyAlignment="1">
      <alignment horizontal="left" vertical="center" indent="15"/>
    </xf>
    <xf numFmtId="1" fontId="11" fillId="0" borderId="7" xfId="0" applyNumberFormat="1" applyFont="1" applyFill="1" applyBorder="1" applyAlignment="1">
      <alignment horizontal="center" vertical="center"/>
    </xf>
    <xf numFmtId="0" fontId="5" fillId="0" borderId="7" xfId="0" applyFont="1" applyFill="1" applyBorder="1" applyAlignment="1">
      <alignment horizontal="left" vertical="center" wrapText="1"/>
    </xf>
    <xf numFmtId="2" fontId="42" fillId="0" borderId="2" xfId="0" applyNumberFormat="1" applyFont="1" applyBorder="1" applyAlignment="1">
      <alignment horizontal="right" vertical="center" wrapText="1"/>
    </xf>
    <xf numFmtId="0" fontId="38" fillId="0" borderId="2" xfId="0" applyFont="1" applyBorder="1" applyAlignment="1">
      <alignment horizontal="justify" vertical="center" wrapText="1"/>
    </xf>
    <xf numFmtId="2" fontId="37" fillId="0" borderId="2" xfId="0" applyNumberFormat="1" applyFont="1" applyBorder="1" applyAlignment="1" applyProtection="1">
      <alignment horizontal="center" vertical="center" wrapText="1"/>
    </xf>
    <xf numFmtId="2" fontId="40" fillId="0" borderId="2" xfId="0" applyNumberFormat="1" applyFont="1" applyBorder="1" applyAlignment="1" applyProtection="1">
      <alignment horizontal="center" vertical="center" wrapText="1"/>
      <protection locked="0"/>
    </xf>
    <xf numFmtId="0" fontId="41" fillId="0" borderId="2" xfId="0" applyFont="1" applyBorder="1" applyAlignment="1" applyProtection="1">
      <alignment horizontal="center" vertical="center" wrapText="1"/>
      <protection locked="0"/>
    </xf>
    <xf numFmtId="0" fontId="44" fillId="0" borderId="2" xfId="0" applyFont="1" applyFill="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8" fillId="0" borderId="2" xfId="0" applyFont="1" applyBorder="1" applyAlignment="1" applyProtection="1">
      <alignment horizontal="center" vertical="center" wrapText="1"/>
      <protection locked="0"/>
    </xf>
    <xf numFmtId="0" fontId="40" fillId="0" borderId="2" xfId="0" applyFont="1" applyBorder="1" applyAlignment="1" applyProtection="1">
      <alignment vertical="center" wrapText="1"/>
      <protection locked="0"/>
    </xf>
    <xf numFmtId="2" fontId="41" fillId="0" borderId="2" xfId="0" applyNumberFormat="1" applyFont="1" applyBorder="1" applyAlignment="1" applyProtection="1">
      <alignment horizontal="center" vertical="center" wrapText="1"/>
      <protection locked="0"/>
    </xf>
    <xf numFmtId="2" fontId="48" fillId="0" borderId="2" xfId="0" applyNumberFormat="1" applyFont="1" applyBorder="1" applyAlignment="1" applyProtection="1">
      <alignment horizontal="center" vertical="center" wrapText="1"/>
      <protection locked="0"/>
    </xf>
    <xf numFmtId="0" fontId="46" fillId="0" borderId="2" xfId="0" applyFont="1" applyBorder="1" applyAlignment="1" applyProtection="1">
      <alignment vertical="center" wrapText="1"/>
      <protection locked="0"/>
    </xf>
    <xf numFmtId="0" fontId="40" fillId="0" borderId="2" xfId="0" applyFont="1" applyBorder="1" applyAlignment="1" applyProtection="1">
      <alignment horizontal="center" vertical="center" wrapText="1"/>
    </xf>
    <xf numFmtId="0" fontId="40" fillId="0" borderId="2" xfId="0" applyFont="1" applyBorder="1" applyAlignment="1" applyProtection="1">
      <alignment vertical="center" wrapText="1"/>
    </xf>
    <xf numFmtId="2" fontId="10" fillId="0" borderId="2" xfId="0" applyNumberFormat="1" applyFont="1" applyFill="1" applyBorder="1" applyAlignment="1">
      <alignment vertical="center" wrapText="1"/>
    </xf>
    <xf numFmtId="2" fontId="51" fillId="0" borderId="2" xfId="0" applyNumberFormat="1" applyFont="1" applyBorder="1" applyAlignment="1" applyProtection="1">
      <alignment horizontal="center" vertical="center" wrapText="1"/>
      <protection locked="0"/>
    </xf>
    <xf numFmtId="166" fontId="51" fillId="0" borderId="2" xfId="0" applyNumberFormat="1" applyFont="1" applyBorder="1" applyAlignment="1" applyProtection="1">
      <alignment horizontal="center" vertical="center" wrapText="1"/>
      <protection locked="0"/>
    </xf>
    <xf numFmtId="0" fontId="57" fillId="0" borderId="2" xfId="0" applyFont="1" applyBorder="1" applyAlignment="1" applyProtection="1">
      <alignment horizontal="center" vertical="center" wrapText="1"/>
      <protection locked="0"/>
    </xf>
    <xf numFmtId="2" fontId="46" fillId="0" borderId="2" xfId="0" applyNumberFormat="1" applyFont="1" applyBorder="1" applyAlignment="1" applyProtection="1">
      <alignment horizontal="center" vertical="center" wrapText="1"/>
      <protection locked="0"/>
    </xf>
    <xf numFmtId="2" fontId="52" fillId="0" borderId="2" xfId="0" applyNumberFormat="1" applyFont="1" applyBorder="1" applyAlignment="1">
      <alignment horizontal="center" vertical="center" wrapText="1"/>
    </xf>
    <xf numFmtId="0" fontId="40" fillId="0" borderId="2" xfId="0" applyFont="1" applyFill="1" applyBorder="1" applyAlignment="1" applyProtection="1">
      <alignment vertical="center" wrapText="1"/>
      <protection locked="0"/>
    </xf>
    <xf numFmtId="14" fontId="41" fillId="0" borderId="2" xfId="0" applyNumberFormat="1" applyFont="1" applyBorder="1" applyAlignment="1" applyProtection="1">
      <alignment horizontal="center" vertical="center" wrapText="1"/>
      <protection locked="0"/>
    </xf>
    <xf numFmtId="0" fontId="45" fillId="0" borderId="2" xfId="0" applyFont="1" applyBorder="1" applyAlignment="1" applyProtection="1">
      <alignment horizontal="center" vertical="center" wrapText="1"/>
      <protection locked="0"/>
    </xf>
    <xf numFmtId="2" fontId="36" fillId="0" borderId="2" xfId="0" applyNumberFormat="1" applyFont="1" applyBorder="1" applyAlignment="1" applyProtection="1">
      <alignment horizontal="right" vertical="center" wrapText="1"/>
    </xf>
    <xf numFmtId="2" fontId="42" fillId="0" borderId="2" xfId="0" applyNumberFormat="1" applyFont="1" applyBorder="1" applyAlignment="1" applyProtection="1">
      <alignment horizontal="right" vertical="center" wrapText="1"/>
    </xf>
    <xf numFmtId="2" fontId="36" fillId="0" borderId="2" xfId="0" applyNumberFormat="1" applyFont="1" applyBorder="1" applyAlignment="1">
      <alignment horizontal="center" vertical="center" wrapText="1"/>
    </xf>
    <xf numFmtId="0" fontId="40" fillId="0" borderId="2" xfId="0" applyFont="1" applyFill="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166" fontId="41" fillId="0" borderId="2" xfId="0" applyNumberFormat="1" applyFont="1" applyBorder="1" applyAlignment="1" applyProtection="1">
      <alignment horizontal="center" vertical="center" wrapText="1"/>
      <protection locked="0"/>
    </xf>
    <xf numFmtId="2" fontId="38" fillId="0" borderId="2" xfId="0" applyNumberFormat="1" applyFont="1" applyBorder="1" applyAlignment="1">
      <alignment horizontal="right" vertical="center" wrapText="1"/>
    </xf>
    <xf numFmtId="2" fontId="43" fillId="0" borderId="2" xfId="0" applyNumberFormat="1" applyFont="1" applyBorder="1" applyAlignment="1">
      <alignment horizontal="right" vertical="center" wrapText="1"/>
    </xf>
    <xf numFmtId="0" fontId="38" fillId="0" borderId="2" xfId="0" applyFont="1" applyBorder="1" applyAlignment="1">
      <alignment horizontal="right" vertical="center" wrapText="1"/>
    </xf>
    <xf numFmtId="2" fontId="56" fillId="0" borderId="0" xfId="0" applyNumberFormat="1" applyFont="1"/>
    <xf numFmtId="0" fontId="37" fillId="0" borderId="0" xfId="0" applyFont="1"/>
    <xf numFmtId="0" fontId="46" fillId="0" borderId="2" xfId="0" applyFont="1" applyBorder="1" applyAlignment="1">
      <alignment horizontal="left" vertical="center" wrapText="1"/>
    </xf>
    <xf numFmtId="0" fontId="59" fillId="0" borderId="0" xfId="0" applyFont="1"/>
    <xf numFmtId="0" fontId="60" fillId="0" borderId="0" xfId="0" applyFont="1" applyAlignment="1">
      <alignment vertical="center"/>
    </xf>
    <xf numFmtId="0" fontId="60" fillId="0" borderId="0" xfId="0" applyFont="1" applyAlignment="1">
      <alignment horizontal="left" vertical="center" indent="7"/>
    </xf>
    <xf numFmtId="0" fontId="60"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60" fillId="0" borderId="2" xfId="0" applyFont="1" applyBorder="1" applyAlignment="1">
      <alignment vertical="center" wrapText="1"/>
    </xf>
    <xf numFmtId="0" fontId="61" fillId="0" borderId="2" xfId="0" applyFont="1" applyBorder="1" applyAlignment="1">
      <alignment horizontal="justify" vertical="center" wrapText="1"/>
    </xf>
    <xf numFmtId="0" fontId="60" fillId="0" borderId="0" xfId="0" applyFont="1" applyAlignment="1">
      <alignment horizontal="center" vertical="center"/>
    </xf>
    <xf numFmtId="0" fontId="61" fillId="0" borderId="0" xfId="0" applyFont="1" applyAlignment="1">
      <alignment vertical="center"/>
    </xf>
    <xf numFmtId="0" fontId="60" fillId="0" borderId="0" xfId="0" applyFont="1" applyAlignment="1">
      <alignment horizontal="left" vertical="center" indent="2"/>
    </xf>
    <xf numFmtId="0" fontId="55" fillId="0" borderId="0" xfId="0" applyFont="1" applyAlignment="1">
      <alignment vertical="center"/>
    </xf>
    <xf numFmtId="0" fontId="55" fillId="0" borderId="2" xfId="0" applyFont="1" applyBorder="1" applyAlignment="1">
      <alignment vertical="center" wrapText="1"/>
    </xf>
    <xf numFmtId="0" fontId="62" fillId="0" borderId="0" xfId="0" applyFont="1" applyAlignment="1">
      <alignment horizontal="center" vertical="center"/>
    </xf>
    <xf numFmtId="0" fontId="60" fillId="0" borderId="0" xfId="0" applyFont="1" applyAlignment="1">
      <alignment horizontal="left" vertical="center" indent="5"/>
    </xf>
    <xf numFmtId="0" fontId="55" fillId="0" borderId="0" xfId="0" applyFont="1" applyAlignment="1">
      <alignment horizontal="justify" vertical="center"/>
    </xf>
    <xf numFmtId="0" fontId="60" fillId="0" borderId="0" xfId="0" applyFont="1" applyAlignment="1">
      <alignment horizontal="justify" vertical="center"/>
    </xf>
    <xf numFmtId="0" fontId="55" fillId="0" borderId="0" xfId="0" applyFont="1" applyAlignment="1">
      <alignment vertical="center" wrapText="1"/>
    </xf>
    <xf numFmtId="0" fontId="61" fillId="0" borderId="0" xfId="0" applyFont="1" applyAlignment="1">
      <alignment horizontal="center" vertical="center"/>
    </xf>
    <xf numFmtId="0" fontId="55" fillId="0" borderId="0" xfId="0" applyFont="1" applyAlignment="1">
      <alignment horizontal="center" vertical="center"/>
    </xf>
    <xf numFmtId="0" fontId="44" fillId="0" borderId="2" xfId="4" applyFont="1" applyFill="1" applyBorder="1" applyAlignment="1">
      <alignment horizontal="left" vertical="center" wrapText="1"/>
    </xf>
    <xf numFmtId="167" fontId="55" fillId="0" borderId="2" xfId="0" applyNumberFormat="1" applyFont="1" applyBorder="1" applyAlignment="1">
      <alignment horizontal="center" vertical="center" wrapText="1"/>
    </xf>
    <xf numFmtId="2" fontId="55" fillId="0" borderId="2" xfId="0" applyNumberFormat="1" applyFont="1" applyBorder="1" applyAlignment="1">
      <alignment horizontal="center" vertical="center" wrapText="1"/>
    </xf>
    <xf numFmtId="2" fontId="60" fillId="0" borderId="2" xfId="0" applyNumberFormat="1" applyFont="1" applyBorder="1" applyAlignment="1">
      <alignment horizontal="center" vertical="center" wrapText="1"/>
    </xf>
    <xf numFmtId="2" fontId="44" fillId="0" borderId="2" xfId="0" applyNumberFormat="1" applyFont="1" applyBorder="1" applyAlignment="1" applyProtection="1">
      <alignment horizontal="center" vertical="center" wrapText="1"/>
      <protection locked="0"/>
    </xf>
    <xf numFmtId="166" fontId="44" fillId="0" borderId="2" xfId="0" applyNumberFormat="1" applyFont="1" applyBorder="1" applyAlignment="1" applyProtection="1">
      <alignment horizontal="center" vertical="center" wrapText="1"/>
      <protection locked="0"/>
    </xf>
    <xf numFmtId="167" fontId="51" fillId="0" borderId="2" xfId="0" applyNumberFormat="1" applyFont="1" applyBorder="1" applyAlignment="1">
      <alignment horizontal="center" vertical="center" wrapText="1"/>
    </xf>
    <xf numFmtId="2" fontId="51" fillId="0" borderId="2" xfId="0" applyNumberFormat="1" applyFont="1" applyBorder="1" applyAlignment="1">
      <alignment horizontal="center" vertical="center" wrapText="1"/>
    </xf>
    <xf numFmtId="0" fontId="63" fillId="0" borderId="2" xfId="0" applyFont="1" applyBorder="1" applyAlignment="1">
      <alignment horizontal="center" vertical="center" wrapText="1"/>
    </xf>
    <xf numFmtId="0" fontId="58" fillId="0" borderId="2" xfId="0" applyFont="1" applyBorder="1" applyAlignment="1">
      <alignment vertical="center" wrapText="1"/>
    </xf>
    <xf numFmtId="0" fontId="58" fillId="0" borderId="2" xfId="0" applyFont="1" applyBorder="1" applyAlignment="1">
      <alignment horizontal="justify" vertical="center" wrapText="1"/>
    </xf>
    <xf numFmtId="0" fontId="58" fillId="0" borderId="2" xfId="0" applyFont="1" applyBorder="1" applyAlignment="1">
      <alignment horizontal="center" vertical="center" wrapText="1"/>
    </xf>
    <xf numFmtId="0" fontId="63" fillId="0" borderId="0" xfId="0" applyFont="1" applyAlignment="1">
      <alignment vertical="center"/>
    </xf>
    <xf numFmtId="0" fontId="64" fillId="0" borderId="0" xfId="0" applyFont="1"/>
    <xf numFmtId="0" fontId="63" fillId="0" borderId="2" xfId="0" applyFont="1" applyBorder="1" applyAlignment="1">
      <alignment vertical="center" wrapText="1"/>
    </xf>
    <xf numFmtId="0" fontId="58" fillId="0" borderId="0" xfId="0" applyFont="1" applyAlignment="1">
      <alignment vertical="center"/>
    </xf>
    <xf numFmtId="0" fontId="58" fillId="0" borderId="0" xfId="0" applyFont="1" applyAlignment="1">
      <alignment vertical="center" wrapText="1"/>
    </xf>
    <xf numFmtId="0" fontId="65" fillId="0" borderId="0" xfId="0" applyFont="1" applyAlignment="1">
      <alignment horizontal="center" vertical="center"/>
    </xf>
    <xf numFmtId="0" fontId="42" fillId="0" borderId="4"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0"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52" fillId="0" borderId="2" xfId="0" applyFont="1" applyFill="1" applyBorder="1" applyAlignment="1">
      <alignment horizontal="center" vertical="center" wrapText="1"/>
    </xf>
    <xf numFmtId="16" fontId="44" fillId="0" borderId="2" xfId="0" applyNumberFormat="1" applyFont="1" applyBorder="1" applyAlignment="1" applyProtection="1">
      <alignment horizontal="center" vertical="center" wrapText="1"/>
      <protection locked="0"/>
    </xf>
    <xf numFmtId="167" fontId="44" fillId="0" borderId="2" xfId="0" applyNumberFormat="1" applyFont="1" applyBorder="1" applyAlignment="1" applyProtection="1">
      <alignment horizontal="center" vertical="center" wrapText="1"/>
      <protection locked="0"/>
    </xf>
    <xf numFmtId="0" fontId="19" fillId="0" borderId="17" xfId="0" applyFont="1" applyBorder="1" applyAlignment="1">
      <alignment horizontal="center" vertical="center" wrapText="1"/>
    </xf>
    <xf numFmtId="0" fontId="40" fillId="0" borderId="2" xfId="0" applyFont="1" applyBorder="1" applyAlignment="1" applyProtection="1">
      <alignment vertical="center" wrapText="1"/>
      <protection locked="0"/>
    </xf>
    <xf numFmtId="0" fontId="55" fillId="2" borderId="2" xfId="0" applyFont="1" applyFill="1" applyBorder="1" applyAlignment="1">
      <alignment horizontal="center" vertical="center" wrapText="1"/>
    </xf>
    <xf numFmtId="14" fontId="55" fillId="0" borderId="2" xfId="0" applyNumberFormat="1" applyFont="1" applyBorder="1" applyAlignment="1">
      <alignment horizontal="center" vertical="center" wrapText="1"/>
    </xf>
    <xf numFmtId="4" fontId="55" fillId="0" borderId="2" xfId="0" applyNumberFormat="1" applyFont="1" applyBorder="1" applyAlignment="1">
      <alignment horizontal="center" vertical="center" wrapText="1"/>
    </xf>
    <xf numFmtId="4" fontId="59" fillId="0" borderId="0" xfId="0" applyNumberFormat="1" applyFont="1"/>
    <xf numFmtId="0" fontId="39" fillId="0" borderId="0" xfId="0" applyFont="1" applyAlignment="1">
      <alignment wrapText="1"/>
    </xf>
    <xf numFmtId="0" fontId="0" fillId="0" borderId="0" xfId="0" applyAlignment="1">
      <alignment wrapText="1"/>
    </xf>
    <xf numFmtId="0" fontId="47" fillId="0" borderId="0" xfId="0" applyFont="1" applyAlignment="1">
      <alignment wrapText="1"/>
    </xf>
    <xf numFmtId="2" fontId="66" fillId="0" borderId="2" xfId="0" applyNumberFormat="1" applyFont="1" applyBorder="1" applyAlignment="1" applyProtection="1">
      <alignment horizontal="right" wrapText="1"/>
    </xf>
    <xf numFmtId="0" fontId="67" fillId="0" borderId="0" xfId="0" applyFont="1"/>
    <xf numFmtId="0" fontId="68" fillId="0" borderId="0" xfId="0" applyFont="1" applyAlignment="1" applyProtection="1">
      <alignment vertical="center"/>
      <protection locked="0"/>
    </xf>
    <xf numFmtId="0" fontId="67" fillId="0" borderId="0" xfId="0" applyFont="1" applyProtection="1">
      <protection locked="0"/>
    </xf>
    <xf numFmtId="0" fontId="67" fillId="0" borderId="0" xfId="0" applyFont="1" applyAlignment="1" applyProtection="1">
      <protection locked="0"/>
    </xf>
    <xf numFmtId="2" fontId="67" fillId="0" borderId="0" xfId="0" applyNumberFormat="1" applyFont="1" applyAlignment="1" applyProtection="1">
      <protection locked="0"/>
    </xf>
    <xf numFmtId="0" fontId="69" fillId="0" borderId="2" xfId="0" applyFont="1" applyBorder="1" applyAlignment="1" applyProtection="1">
      <alignment horizontal="center" vertical="center" wrapText="1"/>
      <protection locked="0"/>
    </xf>
    <xf numFmtId="0" fontId="69" fillId="0" borderId="2" xfId="0" applyFont="1" applyBorder="1" applyAlignment="1" applyProtection="1">
      <alignment horizontal="center" wrapText="1"/>
      <protection locked="0"/>
    </xf>
    <xf numFmtId="2" fontId="69" fillId="0" borderId="2" xfId="0" applyNumberFormat="1" applyFont="1" applyBorder="1" applyAlignment="1" applyProtection="1">
      <alignment horizontal="center" wrapText="1"/>
      <protection locked="0"/>
    </xf>
    <xf numFmtId="1" fontId="70" fillId="0" borderId="2" xfId="0" applyNumberFormat="1" applyFont="1" applyBorder="1" applyAlignment="1"/>
    <xf numFmtId="2" fontId="20" fillId="0" borderId="2" xfId="0" applyNumberFormat="1" applyFont="1" applyBorder="1" applyAlignment="1">
      <alignment horizontal="right"/>
    </xf>
    <xf numFmtId="0" fontId="71" fillId="0" borderId="0" xfId="0" applyFont="1" applyAlignment="1" applyProtection="1">
      <alignment horizontal="center" vertical="center"/>
      <protection locked="0"/>
    </xf>
    <xf numFmtId="2" fontId="67" fillId="0" borderId="0" xfId="0" applyNumberFormat="1" applyFont="1"/>
    <xf numFmtId="0" fontId="71" fillId="0" borderId="0" xfId="0" applyFont="1" applyAlignment="1" applyProtection="1">
      <alignment vertical="center"/>
      <protection locked="0"/>
    </xf>
    <xf numFmtId="0" fontId="67" fillId="0" borderId="2" xfId="0" applyFont="1" applyBorder="1" applyAlignment="1" applyProtection="1">
      <alignment horizontal="center" vertical="center" wrapText="1"/>
      <protection locked="0"/>
    </xf>
    <xf numFmtId="0" fontId="67" fillId="0" borderId="2" xfId="0" applyFont="1" applyBorder="1" applyAlignment="1" applyProtection="1">
      <alignment horizontal="center" wrapText="1"/>
      <protection locked="0"/>
    </xf>
    <xf numFmtId="0" fontId="73" fillId="0" borderId="0" xfId="0" applyFont="1" applyAlignment="1" applyProtection="1">
      <alignment vertical="center"/>
      <protection locked="0"/>
    </xf>
    <xf numFmtId="0" fontId="72" fillId="0" borderId="0" xfId="0" applyFont="1" applyAlignment="1" applyProtection="1">
      <alignment vertical="center"/>
      <protection locked="0"/>
    </xf>
    <xf numFmtId="0" fontId="67" fillId="0" borderId="0" xfId="0" applyFont="1" applyAlignment="1" applyProtection="1">
      <alignment vertical="center"/>
      <protection locked="0"/>
    </xf>
    <xf numFmtId="0" fontId="74" fillId="0" borderId="2" xfId="0" applyFont="1" applyBorder="1" applyAlignment="1" applyProtection="1">
      <alignment horizontal="center" wrapText="1"/>
      <protection locked="0"/>
    </xf>
    <xf numFmtId="0" fontId="75" fillId="0" borderId="2" xfId="0" applyFont="1" applyBorder="1" applyAlignment="1" applyProtection="1">
      <alignment horizontal="center" vertical="center" wrapText="1"/>
      <protection locked="0"/>
    </xf>
    <xf numFmtId="0" fontId="75" fillId="0" borderId="2" xfId="0" applyFont="1" applyBorder="1" applyAlignment="1" applyProtection="1">
      <alignment horizontal="center" wrapText="1"/>
      <protection locked="0"/>
    </xf>
    <xf numFmtId="0" fontId="76" fillId="0" borderId="2" xfId="0" applyFont="1" applyBorder="1" applyAlignment="1" applyProtection="1">
      <alignment horizontal="center" wrapText="1"/>
      <protection locked="0"/>
    </xf>
    <xf numFmtId="0" fontId="72" fillId="0" borderId="0" xfId="0" applyFont="1" applyAlignment="1">
      <alignment horizontal="justify" vertical="center"/>
    </xf>
    <xf numFmtId="0" fontId="67" fillId="0" borderId="0" xfId="0" applyFont="1" applyAlignment="1"/>
    <xf numFmtId="2" fontId="67" fillId="0" borderId="0" xfId="0" applyNumberFormat="1" applyFont="1" applyAlignment="1"/>
    <xf numFmtId="0" fontId="22" fillId="0" borderId="2" xfId="0" applyFont="1" applyBorder="1" applyAlignment="1"/>
    <xf numFmtId="1" fontId="22" fillId="0" borderId="2" xfId="0" applyNumberFormat="1" applyFont="1" applyBorder="1" applyAlignment="1"/>
    <xf numFmtId="0" fontId="39" fillId="0" borderId="0" xfId="0" applyFont="1" applyAlignment="1">
      <alignment horizontal="right"/>
    </xf>
    <xf numFmtId="0" fontId="9" fillId="0" borderId="3" xfId="0" applyFont="1" applyFill="1" applyBorder="1" applyAlignment="1">
      <alignment horizontal="right" vertical="center" wrapText="1"/>
    </xf>
    <xf numFmtId="1" fontId="22" fillId="0" borderId="2" xfId="0" applyNumberFormat="1" applyFont="1" applyBorder="1" applyAlignment="1">
      <alignment horizontal="right"/>
    </xf>
    <xf numFmtId="0" fontId="8" fillId="0" borderId="7" xfId="0" applyFont="1" applyBorder="1" applyAlignment="1">
      <alignment horizontal="right" vertical="center" wrapText="1"/>
    </xf>
    <xf numFmtId="0" fontId="47" fillId="0" borderId="0" xfId="0" applyFont="1" applyAlignment="1">
      <alignment horizontal="right"/>
    </xf>
    <xf numFmtId="0" fontId="0" fillId="0" borderId="0" xfId="0" applyAlignment="1">
      <alignment horizontal="right"/>
    </xf>
    <xf numFmtId="0" fontId="22" fillId="0" borderId="2" xfId="0" applyFont="1" applyBorder="1" applyAlignment="1">
      <alignment wrapText="1"/>
    </xf>
    <xf numFmtId="0" fontId="39" fillId="0" borderId="0" xfId="0" applyFont="1" applyAlignment="1">
      <alignment horizontal="center" wrapText="1"/>
    </xf>
    <xf numFmtId="0" fontId="22" fillId="0" borderId="2" xfId="0" applyFont="1" applyBorder="1" applyAlignment="1">
      <alignment horizontal="center" wrapText="1"/>
    </xf>
    <xf numFmtId="0" fontId="4" fillId="0" borderId="7" xfId="0" applyFont="1" applyFill="1" applyBorder="1" applyAlignment="1">
      <alignment horizontal="center" vertical="center" wrapText="1"/>
    </xf>
    <xf numFmtId="0" fontId="47" fillId="0" borderId="0" xfId="0" applyFont="1" applyAlignment="1">
      <alignment horizontal="center" wrapText="1"/>
    </xf>
    <xf numFmtId="0" fontId="0" fillId="0" borderId="0" xfId="0" applyAlignment="1">
      <alignment horizontal="center" wrapText="1"/>
    </xf>
    <xf numFmtId="2" fontId="39" fillId="0" borderId="0" xfId="0" applyNumberFormat="1" applyFont="1"/>
    <xf numFmtId="165" fontId="39" fillId="0" borderId="0" xfId="1" applyFont="1"/>
    <xf numFmtId="165" fontId="31" fillId="0" borderId="0" xfId="1" applyFont="1"/>
    <xf numFmtId="0" fontId="36" fillId="0" borderId="2" xfId="0" applyFont="1" applyBorder="1" applyAlignment="1">
      <alignment horizontal="right" vertical="center" wrapText="1"/>
    </xf>
    <xf numFmtId="2" fontId="40" fillId="0" borderId="2" xfId="0" applyNumberFormat="1" applyFont="1" applyBorder="1" applyAlignment="1" applyProtection="1">
      <alignment horizontal="right" vertical="center" wrapText="1"/>
    </xf>
    <xf numFmtId="0" fontId="0" fillId="0" borderId="0" xfId="0" applyFont="1" applyAlignment="1">
      <alignment horizontal="right"/>
    </xf>
    <xf numFmtId="1" fontId="51" fillId="0" borderId="2" xfId="1" applyNumberFormat="1" applyFont="1" applyBorder="1" applyAlignment="1">
      <alignment horizontal="center" vertical="center" wrapText="1"/>
    </xf>
    <xf numFmtId="2" fontId="46" fillId="0" borderId="2" xfId="0" applyNumberFormat="1" applyFont="1" applyBorder="1" applyAlignment="1">
      <alignment horizontal="center" vertical="center" wrapText="1"/>
    </xf>
    <xf numFmtId="0" fontId="51" fillId="0" borderId="2" xfId="0" applyNumberFormat="1" applyFont="1" applyBorder="1" applyAlignment="1">
      <alignment horizontal="center" vertical="center" wrapText="1"/>
    </xf>
    <xf numFmtId="1" fontId="51" fillId="0" borderId="2" xfId="0" applyNumberFormat="1" applyFont="1" applyBorder="1" applyAlignment="1">
      <alignment horizontal="center" vertical="center" wrapText="1"/>
    </xf>
    <xf numFmtId="2" fontId="10" fillId="0" borderId="3" xfId="0" applyNumberFormat="1" applyFont="1" applyFill="1" applyBorder="1" applyAlignment="1">
      <alignment horizontal="center" vertical="center" wrapText="1"/>
    </xf>
    <xf numFmtId="2" fontId="22" fillId="0" borderId="2" xfId="0" applyNumberFormat="1" applyFont="1" applyBorder="1" applyAlignment="1"/>
    <xf numFmtId="2" fontId="50" fillId="0" borderId="2" xfId="0" applyNumberFormat="1" applyFont="1" applyFill="1" applyBorder="1" applyAlignment="1">
      <alignment horizontal="center" vertical="center" wrapText="1"/>
    </xf>
    <xf numFmtId="0" fontId="67" fillId="0" borderId="0" xfId="0" applyFont="1" applyAlignment="1">
      <alignment horizontal="right"/>
    </xf>
    <xf numFmtId="0" fontId="77" fillId="0" borderId="0" xfId="0" applyFont="1" applyAlignment="1">
      <alignment vertical="center"/>
    </xf>
    <xf numFmtId="0" fontId="77" fillId="0" borderId="0" xfId="0" applyFont="1" applyAlignment="1">
      <alignment horizontal="right" vertical="center"/>
    </xf>
    <xf numFmtId="0" fontId="23" fillId="2" borderId="0" xfId="0" applyNumberFormat="1" applyFont="1" applyFill="1"/>
    <xf numFmtId="0" fontId="23" fillId="2" borderId="0" xfId="0" applyNumberFormat="1" applyFont="1" applyFill="1" applyAlignment="1">
      <alignment horizontal="right"/>
    </xf>
    <xf numFmtId="0" fontId="24" fillId="2" borderId="2" xfId="0" applyNumberFormat="1" applyFont="1" applyFill="1" applyBorder="1" applyAlignment="1">
      <alignment horizontal="center" vertical="center" wrapText="1"/>
    </xf>
    <xf numFmtId="0" fontId="24" fillId="2" borderId="2" xfId="0" applyNumberFormat="1" applyFont="1" applyFill="1" applyBorder="1" applyAlignment="1">
      <alignment horizontal="center" wrapText="1"/>
    </xf>
    <xf numFmtId="0" fontId="23" fillId="2" borderId="2" xfId="0" applyNumberFormat="1" applyFont="1" applyFill="1" applyBorder="1" applyAlignment="1">
      <alignment horizontal="right" vertical="center" wrapText="1"/>
    </xf>
    <xf numFmtId="14" fontId="25" fillId="0" borderId="2" xfId="0" applyNumberFormat="1" applyFont="1" applyFill="1" applyBorder="1" applyAlignment="1">
      <alignment horizontal="center" vertical="center" wrapText="1"/>
    </xf>
    <xf numFmtId="0" fontId="25" fillId="0" borderId="2" xfId="0" applyNumberFormat="1" applyFont="1" applyFill="1" applyBorder="1" applyAlignment="1">
      <alignment horizontal="center" vertical="center" wrapText="1"/>
    </xf>
    <xf numFmtId="49" fontId="25" fillId="0" borderId="2" xfId="0" applyNumberFormat="1" applyFont="1" applyFill="1" applyBorder="1" applyAlignment="1">
      <alignment horizontal="center" vertical="center" wrapText="1"/>
    </xf>
    <xf numFmtId="2" fontId="25" fillId="0" borderId="2" xfId="0" applyNumberFormat="1" applyFont="1" applyFill="1" applyBorder="1" applyAlignment="1">
      <alignment horizontal="right" vertical="center" wrapText="1"/>
    </xf>
    <xf numFmtId="2" fontId="23" fillId="2" borderId="2" xfId="0" applyNumberFormat="1" applyFont="1" applyFill="1" applyBorder="1" applyAlignment="1" applyProtection="1">
      <alignment horizontal="right" vertical="center" wrapText="1"/>
      <protection locked="0"/>
    </xf>
    <xf numFmtId="0" fontId="23" fillId="2" borderId="0" xfId="0" applyNumberFormat="1" applyFont="1" applyFill="1" applyBorder="1" applyAlignment="1">
      <alignment horizontal="left"/>
    </xf>
    <xf numFmtId="2" fontId="23" fillId="2" borderId="0" xfId="0" applyNumberFormat="1" applyFont="1" applyFill="1" applyBorder="1" applyAlignment="1">
      <alignment horizontal="right" vertical="center" wrapText="1"/>
    </xf>
    <xf numFmtId="0" fontId="23" fillId="2" borderId="2" xfId="0" applyNumberFormat="1" applyFont="1" applyFill="1" applyBorder="1" applyAlignment="1">
      <alignment horizontal="center" vertical="center" wrapText="1"/>
    </xf>
    <xf numFmtId="0" fontId="23" fillId="2" borderId="2" xfId="0" applyNumberFormat="1" applyFont="1" applyFill="1" applyBorder="1" applyAlignment="1" applyProtection="1">
      <alignment horizontal="center" vertical="center" wrapText="1"/>
      <protection locked="0"/>
    </xf>
    <xf numFmtId="2" fontId="26" fillId="0" borderId="2" xfId="0" applyNumberFormat="1" applyFont="1" applyFill="1" applyBorder="1" applyAlignment="1">
      <alignment horizontal="right" vertical="center" wrapText="1"/>
    </xf>
    <xf numFmtId="0" fontId="44" fillId="0" borderId="2" xfId="0" applyFont="1" applyBorder="1" applyAlignment="1" applyProtection="1">
      <alignment horizontal="left" vertical="center" wrapText="1"/>
      <protection locked="0"/>
    </xf>
    <xf numFmtId="0" fontId="44" fillId="0" borderId="2" xfId="0" applyFont="1" applyBorder="1" applyAlignment="1" applyProtection="1">
      <alignment vertical="center" wrapText="1"/>
      <protection locked="0"/>
    </xf>
    <xf numFmtId="2" fontId="44" fillId="0" borderId="2" xfId="0" applyNumberFormat="1" applyFont="1" applyBorder="1" applyAlignment="1" applyProtection="1">
      <alignment horizontal="right" vertical="center" wrapText="1"/>
      <protection locked="0"/>
    </xf>
    <xf numFmtId="0" fontId="44" fillId="0" borderId="18" xfId="0" applyFont="1" applyBorder="1" applyAlignment="1" applyProtection="1">
      <alignment vertical="center" wrapText="1"/>
      <protection locked="0"/>
    </xf>
    <xf numFmtId="0" fontId="44" fillId="0" borderId="3" xfId="0" applyFont="1" applyBorder="1" applyAlignment="1" applyProtection="1">
      <alignment horizontal="left" vertical="center" wrapText="1"/>
      <protection locked="0"/>
    </xf>
    <xf numFmtId="0" fontId="44" fillId="0" borderId="3" xfId="0" applyFont="1" applyBorder="1" applyAlignment="1" applyProtection="1">
      <alignment vertical="center" wrapText="1"/>
      <protection locked="0"/>
    </xf>
    <xf numFmtId="0" fontId="8" fillId="0" borderId="0" xfId="0" applyFont="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166" fontId="48" fillId="0" borderId="2" xfId="0" applyNumberFormat="1"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49" fontId="44" fillId="0" borderId="2" xfId="0" applyNumberFormat="1" applyFont="1" applyBorder="1" applyAlignment="1" applyProtection="1">
      <alignment horizontal="left" vertical="center" wrapText="1"/>
      <protection locked="0"/>
    </xf>
    <xf numFmtId="49" fontId="44" fillId="0" borderId="2" xfId="0" applyNumberFormat="1" applyFont="1" applyBorder="1" applyAlignment="1" applyProtection="1">
      <alignment horizontal="center" vertical="center" wrapText="1"/>
      <protection locked="0"/>
    </xf>
    <xf numFmtId="0" fontId="44" fillId="0" borderId="2" xfId="0" applyFont="1" applyBorder="1" applyAlignment="1">
      <alignment horizontal="left" vertical="center" wrapText="1"/>
    </xf>
    <xf numFmtId="2" fontId="8" fillId="0" borderId="2" xfId="0" applyNumberFormat="1" applyFont="1" applyBorder="1" applyAlignment="1" applyProtection="1">
      <alignment vertical="center" wrapText="1"/>
      <protection locked="0"/>
    </xf>
    <xf numFmtId="166" fontId="8" fillId="0" borderId="2" xfId="0" applyNumberFormat="1" applyFont="1" applyBorder="1" applyAlignment="1" applyProtection="1">
      <alignment horizontal="center" vertical="center" wrapText="1"/>
      <protection locked="0"/>
    </xf>
    <xf numFmtId="0" fontId="8" fillId="0" borderId="2" xfId="0" applyFont="1" applyBorder="1" applyAlignment="1" applyProtection="1">
      <alignment horizontal="left" vertical="center" wrapText="1"/>
      <protection locked="0"/>
    </xf>
    <xf numFmtId="49" fontId="44" fillId="0" borderId="2" xfId="0" applyNumberFormat="1" applyFont="1" applyFill="1" applyBorder="1" applyAlignment="1">
      <alignment horizontal="center" vertical="center" wrapText="1"/>
    </xf>
    <xf numFmtId="0" fontId="44" fillId="0" borderId="17" xfId="0" applyFont="1" applyBorder="1" applyAlignment="1" applyProtection="1">
      <alignment horizontal="center" vertical="center" wrapText="1"/>
      <protection locked="0"/>
    </xf>
    <xf numFmtId="0" fontId="28" fillId="0" borderId="0" xfId="0" applyNumberFormat="1" applyFont="1" applyFill="1" applyAlignment="1">
      <alignment horizontal="left" vertical="center" wrapText="1"/>
    </xf>
    <xf numFmtId="0" fontId="29" fillId="0" borderId="0" xfId="0" applyNumberFormat="1" applyFont="1" applyFill="1" applyAlignment="1">
      <alignment horizontal="left" vertical="center" wrapText="1"/>
    </xf>
    <xf numFmtId="0" fontId="74" fillId="0" borderId="2" xfId="0" applyFont="1" applyBorder="1" applyAlignment="1">
      <alignment horizontal="center" vertical="center" wrapText="1"/>
    </xf>
    <xf numFmtId="0" fontId="74" fillId="0" borderId="2" xfId="0" applyFont="1" applyBorder="1" applyAlignment="1">
      <alignment horizontal="right" vertical="center" wrapText="1"/>
    </xf>
    <xf numFmtId="0" fontId="75" fillId="0" borderId="2" xfId="0" applyFont="1" applyBorder="1" applyAlignment="1">
      <alignment horizontal="justify" vertical="center" wrapText="1"/>
    </xf>
    <xf numFmtId="0" fontId="69" fillId="0" borderId="2" xfId="0" applyFont="1" applyBorder="1" applyAlignment="1">
      <alignment horizontal="center" vertical="center" wrapText="1"/>
    </xf>
    <xf numFmtId="2" fontId="74" fillId="0" borderId="2" xfId="0" applyNumberFormat="1" applyFont="1" applyBorder="1" applyAlignment="1" applyProtection="1">
      <alignment horizontal="right" vertical="center" wrapText="1"/>
    </xf>
    <xf numFmtId="0" fontId="69" fillId="0" borderId="2" xfId="0" applyFont="1" applyBorder="1" applyAlignment="1">
      <alignment vertical="center" wrapText="1"/>
    </xf>
    <xf numFmtId="2" fontId="69" fillId="0" borderId="2" xfId="0" applyNumberFormat="1" applyFont="1" applyBorder="1" applyAlignment="1" applyProtection="1">
      <alignment horizontal="right" vertical="center" wrapText="1"/>
    </xf>
    <xf numFmtId="0" fontId="75" fillId="0" borderId="2" xfId="0" applyFont="1" applyBorder="1" applyAlignment="1">
      <alignment vertical="center" wrapText="1"/>
    </xf>
    <xf numFmtId="2" fontId="69" fillId="0" borderId="2" xfId="0" applyNumberFormat="1" applyFont="1" applyBorder="1" applyAlignment="1" applyProtection="1">
      <alignment horizontal="right" vertical="center" wrapText="1"/>
      <protection locked="0"/>
    </xf>
    <xf numFmtId="0" fontId="69" fillId="0" borderId="0" xfId="0" applyFont="1"/>
    <xf numFmtId="0" fontId="69" fillId="0" borderId="0" xfId="0" applyFont="1" applyAlignment="1">
      <alignment horizontal="left"/>
    </xf>
    <xf numFmtId="2" fontId="69" fillId="0" borderId="0" xfId="0" applyNumberFormat="1" applyFont="1"/>
    <xf numFmtId="0" fontId="69" fillId="0" borderId="0" xfId="0" applyFont="1" applyAlignment="1">
      <alignment horizontal="right"/>
    </xf>
    <xf numFmtId="0" fontId="83" fillId="0" borderId="2" xfId="0" applyFont="1" applyBorder="1" applyAlignment="1">
      <alignment horizontal="center" vertical="center" wrapText="1"/>
    </xf>
    <xf numFmtId="2" fontId="69" fillId="0" borderId="0" xfId="0" applyNumberFormat="1" applyFont="1" applyAlignment="1">
      <alignment horizontal="right"/>
    </xf>
    <xf numFmtId="165" fontId="0" fillId="0" borderId="0" xfId="1" applyFont="1"/>
    <xf numFmtId="164" fontId="0" fillId="0" borderId="0" xfId="0" applyNumberFormat="1"/>
    <xf numFmtId="0" fontId="54" fillId="0" borderId="0" xfId="0" applyFont="1"/>
    <xf numFmtId="0" fontId="54" fillId="0" borderId="0" xfId="0" applyFont="1" applyAlignment="1">
      <alignment horizontal="center" wrapText="1"/>
    </xf>
    <xf numFmtId="0" fontId="85" fillId="0" borderId="2" xfId="0" applyFont="1" applyBorder="1" applyAlignment="1">
      <alignment vertical="center" wrapText="1"/>
    </xf>
    <xf numFmtId="0" fontId="85" fillId="0" borderId="2" xfId="0" applyFont="1" applyBorder="1" applyAlignment="1">
      <alignment horizontal="center" vertical="center" wrapText="1"/>
    </xf>
    <xf numFmtId="0" fontId="77" fillId="0" borderId="2" xfId="0" applyFont="1" applyBorder="1" applyAlignment="1">
      <alignment horizontal="center" vertical="center" wrapText="1"/>
    </xf>
    <xf numFmtId="0" fontId="85" fillId="0" borderId="0" xfId="0" applyFont="1"/>
    <xf numFmtId="0" fontId="85" fillId="0" borderId="2" xfId="0" applyFont="1" applyBorder="1" applyAlignment="1">
      <alignment wrapText="1"/>
    </xf>
    <xf numFmtId="0" fontId="69" fillId="0" borderId="0" xfId="0" applyFont="1" applyAlignment="1">
      <alignment vertical="center"/>
    </xf>
    <xf numFmtId="0" fontId="85" fillId="0" borderId="2" xfId="0" applyFont="1" applyBorder="1" applyAlignment="1">
      <alignment horizontal="justify" vertical="center" wrapText="1"/>
    </xf>
    <xf numFmtId="2" fontId="85" fillId="0" borderId="2" xfId="0" applyNumberFormat="1" applyFont="1" applyBorder="1" applyAlignment="1">
      <alignment horizontal="center" vertical="center" wrapText="1"/>
    </xf>
    <xf numFmtId="0" fontId="85" fillId="0" borderId="3" xfId="0" applyFont="1" applyBorder="1" applyAlignment="1">
      <alignment horizontal="justify" vertical="center" wrapText="1"/>
    </xf>
    <xf numFmtId="0" fontId="86" fillId="0" borderId="2" xfId="0" applyFont="1" applyBorder="1" applyAlignment="1">
      <alignment horizontal="justify" vertical="center" wrapText="1"/>
    </xf>
    <xf numFmtId="2" fontId="69" fillId="0" borderId="2" xfId="0" applyNumberFormat="1" applyFont="1" applyBorder="1" applyAlignment="1">
      <alignment horizontal="center" vertical="center" wrapText="1"/>
    </xf>
    <xf numFmtId="2" fontId="74" fillId="0" borderId="2" xfId="0" applyNumberFormat="1" applyFont="1" applyBorder="1" applyAlignment="1">
      <alignment vertical="center" wrapText="1"/>
    </xf>
    <xf numFmtId="0" fontId="87" fillId="0" borderId="2" xfId="0" applyFont="1" applyBorder="1" applyAlignment="1">
      <alignment vertical="center" wrapText="1"/>
    </xf>
    <xf numFmtId="0" fontId="87" fillId="0" borderId="2" xfId="0" applyFont="1" applyBorder="1" applyAlignment="1">
      <alignment horizontal="justify" vertical="center" wrapText="1"/>
    </xf>
    <xf numFmtId="2" fontId="74" fillId="0" borderId="2" xfId="0" applyNumberFormat="1" applyFont="1" applyBorder="1" applyAlignment="1">
      <alignment horizontal="center" vertical="center" wrapText="1"/>
    </xf>
    <xf numFmtId="0" fontId="75" fillId="0" borderId="2" xfId="0" applyFont="1" applyBorder="1" applyAlignment="1">
      <alignment horizontal="center" vertical="center" wrapText="1"/>
    </xf>
    <xf numFmtId="0" fontId="74" fillId="0" borderId="0" xfId="0" applyFont="1" applyAlignment="1">
      <alignment horizontal="justify" vertical="center"/>
    </xf>
    <xf numFmtId="0" fontId="85" fillId="0" borderId="2" xfId="0" applyFont="1" applyBorder="1" applyAlignment="1">
      <alignment vertical="top" wrapText="1"/>
    </xf>
    <xf numFmtId="0" fontId="85" fillId="0" borderId="2" xfId="0" applyFont="1" applyBorder="1" applyAlignment="1">
      <alignment horizontal="left" vertical="center" wrapText="1"/>
    </xf>
    <xf numFmtId="2" fontId="85" fillId="0" borderId="2" xfId="0" applyNumberFormat="1" applyFont="1" applyBorder="1" applyAlignment="1" applyProtection="1">
      <alignment horizontal="center" vertical="center" wrapText="1"/>
      <protection locked="0"/>
    </xf>
    <xf numFmtId="2" fontId="85" fillId="0" borderId="0" xfId="0" applyNumberFormat="1" applyFont="1" applyBorder="1" applyAlignment="1">
      <alignment horizontal="center" vertical="center" wrapText="1"/>
    </xf>
    <xf numFmtId="14" fontId="85" fillId="0" borderId="2" xfId="0" applyNumberFormat="1" applyFont="1" applyFill="1" applyBorder="1" applyAlignment="1">
      <alignment horizontal="center" vertical="center" wrapText="1"/>
    </xf>
    <xf numFmtId="2" fontId="85" fillId="0" borderId="2" xfId="0" applyNumberFormat="1" applyFont="1" applyFill="1" applyBorder="1" applyAlignment="1">
      <alignment horizontal="center" vertical="center" wrapText="1"/>
    </xf>
    <xf numFmtId="0" fontId="85" fillId="0" borderId="2" xfId="0" applyFont="1" applyFill="1" applyBorder="1" applyAlignment="1">
      <alignment horizontal="center" vertical="center" wrapText="1"/>
    </xf>
    <xf numFmtId="2" fontId="85" fillId="0" borderId="2" xfId="0" applyNumberFormat="1" applyFont="1" applyFill="1" applyBorder="1" applyAlignment="1" applyProtection="1">
      <alignment horizontal="center" vertical="center" wrapText="1"/>
      <protection locked="0"/>
    </xf>
    <xf numFmtId="2" fontId="88" fillId="0" borderId="2" xfId="0" applyNumberFormat="1" applyFont="1" applyBorder="1" applyAlignment="1">
      <alignment vertical="center" wrapText="1"/>
    </xf>
    <xf numFmtId="0" fontId="75" fillId="0" borderId="8" xfId="0" applyFont="1" applyBorder="1" applyAlignment="1" applyProtection="1">
      <alignment vertical="center"/>
      <protection locked="0"/>
    </xf>
    <xf numFmtId="0" fontId="69" fillId="0" borderId="9" xfId="0" applyFont="1" applyBorder="1" applyProtection="1">
      <protection locked="0"/>
    </xf>
    <xf numFmtId="0" fontId="69" fillId="0" borderId="11" xfId="0" applyFont="1" applyBorder="1" applyAlignment="1" applyProtection="1">
      <alignment vertical="center"/>
      <protection locked="0"/>
    </xf>
    <xf numFmtId="0" fontId="69" fillId="0" borderId="0" xfId="0" applyFont="1" applyBorder="1" applyProtection="1">
      <protection locked="0"/>
    </xf>
    <xf numFmtId="0" fontId="75" fillId="0" borderId="11" xfId="0" applyFont="1" applyBorder="1" applyAlignment="1" applyProtection="1">
      <alignment vertical="center"/>
      <protection locked="0"/>
    </xf>
    <xf numFmtId="0" fontId="69" fillId="0" borderId="13" xfId="0" applyFont="1" applyBorder="1" applyAlignment="1" applyProtection="1">
      <alignment horizontal="center" vertical="center" wrapText="1"/>
      <protection locked="0"/>
    </xf>
    <xf numFmtId="0" fontId="78" fillId="2" borderId="2" xfId="0" applyFont="1" applyFill="1" applyBorder="1" applyAlignment="1" applyProtection="1">
      <alignment horizontal="center" vertical="center" wrapText="1"/>
      <protection locked="0"/>
    </xf>
    <xf numFmtId="0" fontId="78" fillId="0" borderId="2" xfId="0" applyFont="1" applyBorder="1" applyAlignment="1" applyProtection="1">
      <alignment horizontal="center" vertical="center" wrapText="1"/>
      <protection locked="0"/>
    </xf>
    <xf numFmtId="0" fontId="85" fillId="0" borderId="2" xfId="0" applyFont="1" applyBorder="1" applyAlignment="1" applyProtection="1">
      <alignment horizontal="center" vertical="center" wrapText="1"/>
      <protection locked="0"/>
    </xf>
    <xf numFmtId="14" fontId="78" fillId="0" borderId="2" xfId="0" applyNumberFormat="1" applyFont="1" applyBorder="1" applyAlignment="1" applyProtection="1">
      <alignment horizontal="center" vertical="center" wrapText="1"/>
      <protection locked="0"/>
    </xf>
    <xf numFmtId="2" fontId="78" fillId="0" borderId="2" xfId="0" applyNumberFormat="1" applyFont="1" applyBorder="1" applyAlignment="1" applyProtection="1">
      <alignment horizontal="center" vertical="center" wrapText="1"/>
      <protection locked="0"/>
    </xf>
    <xf numFmtId="166" fontId="78" fillId="0" borderId="2" xfId="0" applyNumberFormat="1" applyFont="1" applyBorder="1" applyAlignment="1" applyProtection="1">
      <alignment horizontal="center" vertical="center" wrapText="1"/>
      <protection locked="0"/>
    </xf>
    <xf numFmtId="0" fontId="85" fillId="0" borderId="2" xfId="0" applyFont="1" applyBorder="1" applyAlignment="1" applyProtection="1">
      <alignment vertical="center" wrapText="1"/>
      <protection locked="0"/>
    </xf>
    <xf numFmtId="2" fontId="78" fillId="0" borderId="14" xfId="0" applyNumberFormat="1" applyFont="1" applyBorder="1" applyAlignment="1" applyProtection="1">
      <alignment horizontal="center" vertical="center" wrapText="1"/>
      <protection locked="0"/>
    </xf>
    <xf numFmtId="2" fontId="75" fillId="0" borderId="14" xfId="0" applyNumberFormat="1" applyFont="1" applyBorder="1" applyAlignment="1" applyProtection="1">
      <alignment horizontal="center" vertical="center" wrapText="1"/>
      <protection locked="0"/>
    </xf>
    <xf numFmtId="0" fontId="85" fillId="0" borderId="13" xfId="0" applyFont="1" applyBorder="1" applyAlignment="1" applyProtection="1">
      <alignment horizontal="justify" vertical="center" wrapText="1"/>
      <protection locked="0"/>
    </xf>
    <xf numFmtId="0" fontId="85" fillId="0" borderId="2" xfId="0" applyFont="1" applyBorder="1" applyAlignment="1" applyProtection="1">
      <alignment horizontal="center" vertical="center" wrapText="1"/>
    </xf>
    <xf numFmtId="2" fontId="85" fillId="0" borderId="14" xfId="0" applyNumberFormat="1" applyFont="1" applyBorder="1" applyAlignment="1" applyProtection="1">
      <alignment horizontal="center" vertical="center" wrapText="1"/>
      <protection locked="0"/>
    </xf>
    <xf numFmtId="0" fontId="85" fillId="0" borderId="13" xfId="0" applyFont="1" applyBorder="1" applyAlignment="1" applyProtection="1">
      <alignment vertical="center" wrapText="1"/>
      <protection locked="0"/>
    </xf>
    <xf numFmtId="0" fontId="69" fillId="0" borderId="2" xfId="0" applyFont="1" applyBorder="1" applyAlignment="1" applyProtection="1">
      <alignment vertical="center" wrapText="1"/>
    </xf>
    <xf numFmtId="2" fontId="74" fillId="0" borderId="14" xfId="0" applyNumberFormat="1" applyFont="1" applyBorder="1" applyAlignment="1" applyProtection="1">
      <alignment vertical="center" wrapText="1"/>
    </xf>
    <xf numFmtId="1" fontId="78" fillId="0" borderId="2" xfId="0" applyNumberFormat="1" applyFont="1" applyBorder="1" applyAlignment="1" applyProtection="1">
      <alignment horizontal="center" vertical="center" wrapText="1"/>
      <protection locked="0"/>
    </xf>
    <xf numFmtId="14" fontId="69" fillId="0" borderId="2" xfId="0" applyNumberFormat="1" applyFont="1" applyBorder="1" applyAlignment="1" applyProtection="1">
      <alignment horizontal="center" vertical="center" wrapText="1"/>
      <protection locked="0"/>
    </xf>
    <xf numFmtId="49" fontId="69" fillId="0" borderId="2" xfId="0" applyNumberFormat="1" applyFont="1" applyBorder="1" applyAlignment="1" applyProtection="1">
      <alignment horizontal="center" vertical="center" wrapText="1"/>
      <protection locked="0"/>
    </xf>
    <xf numFmtId="4" fontId="69" fillId="0" borderId="2" xfId="0" applyNumberFormat="1" applyFont="1" applyBorder="1" applyAlignment="1" applyProtection="1">
      <alignment horizontal="center" vertical="center" wrapText="1"/>
      <protection locked="0"/>
    </xf>
    <xf numFmtId="0" fontId="78" fillId="0" borderId="2" xfId="0" applyFont="1" applyBorder="1" applyAlignment="1" applyProtection="1">
      <alignment horizontal="center" vertical="center" wrapText="1"/>
    </xf>
    <xf numFmtId="0" fontId="69" fillId="0" borderId="2" xfId="0" applyFont="1" applyBorder="1" applyAlignment="1" applyProtection="1">
      <alignment horizontal="center" vertical="center" wrapText="1"/>
    </xf>
    <xf numFmtId="0" fontId="70" fillId="0" borderId="2" xfId="0" applyFont="1" applyBorder="1" applyAlignment="1" applyProtection="1">
      <alignment horizontal="center" vertical="center" wrapText="1"/>
      <protection locked="0"/>
    </xf>
    <xf numFmtId="0" fontId="70" fillId="0" borderId="2" xfId="0" applyFont="1" applyBorder="1" applyAlignment="1" applyProtection="1">
      <alignment vertical="center" wrapText="1"/>
      <protection locked="0"/>
    </xf>
    <xf numFmtId="2" fontId="70" fillId="0" borderId="2" xfId="0" applyNumberFormat="1" applyFont="1" applyBorder="1" applyAlignment="1" applyProtection="1">
      <alignment horizontal="center" vertical="center" wrapText="1"/>
      <protection locked="0"/>
    </xf>
    <xf numFmtId="2" fontId="75" fillId="0" borderId="14" xfId="0" applyNumberFormat="1" applyFont="1" applyFill="1" applyBorder="1" applyAlignment="1" applyProtection="1">
      <alignment horizontal="center" vertical="center" wrapText="1"/>
      <protection locked="0"/>
    </xf>
    <xf numFmtId="0" fontId="69" fillId="0" borderId="15" xfId="0" applyFont="1" applyBorder="1" applyAlignment="1" applyProtection="1">
      <alignment vertical="center" wrapText="1"/>
    </xf>
    <xf numFmtId="2" fontId="74" fillId="0" borderId="16" xfId="0" applyNumberFormat="1" applyFont="1" applyBorder="1" applyAlignment="1" applyProtection="1">
      <alignment vertical="center" wrapText="1"/>
    </xf>
    <xf numFmtId="0" fontId="75" fillId="0" borderId="0" xfId="0" applyFont="1" applyAlignment="1">
      <alignment horizontal="left" vertical="center" indent="8"/>
    </xf>
    <xf numFmtId="0" fontId="69" fillId="0" borderId="0" xfId="0" applyFont="1" applyAlignment="1">
      <alignment vertical="center" wrapText="1"/>
    </xf>
    <xf numFmtId="0" fontId="74" fillId="0" borderId="0" xfId="0" applyFont="1" applyAlignment="1">
      <alignment vertical="center"/>
    </xf>
    <xf numFmtId="0" fontId="75" fillId="0" borderId="0" xfId="0" applyFont="1" applyAlignment="1">
      <alignment horizontal="left" vertical="center" indent="7"/>
    </xf>
    <xf numFmtId="0" fontId="75" fillId="0" borderId="0" xfId="0" applyFont="1" applyAlignment="1">
      <alignment vertical="center"/>
    </xf>
    <xf numFmtId="0" fontId="69" fillId="0" borderId="0" xfId="0" applyFont="1" applyAlignment="1">
      <alignment horizontal="left" vertical="center" indent="5"/>
    </xf>
    <xf numFmtId="2" fontId="85" fillId="0" borderId="2" xfId="1" applyNumberFormat="1" applyFont="1" applyBorder="1" applyAlignment="1">
      <alignment horizontal="center" vertical="center" wrapText="1"/>
    </xf>
    <xf numFmtId="4" fontId="78" fillId="0" borderId="2" xfId="0" applyNumberFormat="1" applyFont="1" applyFill="1" applyBorder="1" applyAlignment="1">
      <alignment horizontal="center" vertical="center" wrapText="1"/>
    </xf>
    <xf numFmtId="4" fontId="69" fillId="0" borderId="2" xfId="0" applyNumberFormat="1" applyFont="1" applyFill="1" applyBorder="1" applyAlignment="1">
      <alignment horizontal="center" vertical="center" wrapText="1"/>
    </xf>
    <xf numFmtId="1" fontId="40" fillId="0" borderId="2" xfId="0" applyNumberFormat="1" applyFont="1" applyBorder="1" applyAlignment="1" applyProtection="1">
      <alignment horizontal="center" vertical="center" wrapText="1"/>
      <protection locked="0"/>
    </xf>
    <xf numFmtId="2" fontId="79" fillId="0" borderId="2" xfId="0" applyNumberFormat="1" applyFont="1" applyBorder="1" applyAlignment="1" applyProtection="1">
      <alignment horizontal="right" vertical="center" wrapText="1"/>
      <protection locked="0"/>
    </xf>
    <xf numFmtId="2" fontId="46" fillId="0" borderId="2" xfId="0" applyNumberFormat="1" applyFont="1" applyBorder="1" applyAlignment="1">
      <alignment horizontal="right" vertical="center" wrapText="1"/>
    </xf>
    <xf numFmtId="0" fontId="69" fillId="0" borderId="2" xfId="0" applyFont="1" applyFill="1" applyBorder="1" applyAlignment="1" applyProtection="1">
      <alignment horizontal="center" vertical="center" wrapText="1"/>
      <protection locked="0"/>
    </xf>
    <xf numFmtId="1" fontId="70" fillId="0" borderId="2" xfId="0" applyNumberFormat="1" applyFont="1" applyFill="1" applyBorder="1" applyAlignment="1"/>
    <xf numFmtId="2" fontId="20" fillId="0" borderId="2" xfId="0" applyNumberFormat="1" applyFont="1" applyFill="1" applyBorder="1" applyAlignment="1">
      <alignment horizontal="right"/>
    </xf>
    <xf numFmtId="0" fontId="67" fillId="0" borderId="0" xfId="0" applyFont="1" applyFill="1"/>
    <xf numFmtId="0" fontId="88" fillId="0" borderId="0" xfId="0" applyFont="1" applyAlignment="1">
      <alignment vertical="center"/>
    </xf>
    <xf numFmtId="0" fontId="69" fillId="0" borderId="0" xfId="0" applyFont="1" applyAlignment="1"/>
    <xf numFmtId="0" fontId="75" fillId="0" borderId="0" xfId="0" applyFont="1" applyFill="1" applyAlignment="1">
      <alignment vertical="center"/>
    </xf>
    <xf numFmtId="0" fontId="75" fillId="0" borderId="0" xfId="0" applyFont="1" applyFill="1" applyAlignment="1">
      <alignment horizontal="right" vertical="center"/>
    </xf>
    <xf numFmtId="0" fontId="74" fillId="0" borderId="0" xfId="0" applyFont="1" applyAlignment="1">
      <alignment vertical="center" wrapText="1"/>
    </xf>
    <xf numFmtId="0" fontId="90" fillId="0" borderId="0" xfId="0" applyNumberFormat="1" applyFont="1" applyFill="1" applyAlignment="1"/>
    <xf numFmtId="0" fontId="90" fillId="0" borderId="0" xfId="0" applyNumberFormat="1" applyFont="1" applyFill="1" applyAlignment="1">
      <alignment horizontal="right"/>
    </xf>
    <xf numFmtId="0" fontId="90" fillId="0" borderId="2" xfId="0" applyNumberFormat="1" applyFont="1" applyFill="1" applyBorder="1" applyAlignment="1">
      <alignment horizontal="center" vertical="top" wrapText="1"/>
    </xf>
    <xf numFmtId="0" fontId="90" fillId="0" borderId="2" xfId="0" applyNumberFormat="1" applyFont="1" applyFill="1" applyBorder="1" applyAlignment="1">
      <alignment horizontal="center" vertical="center" wrapText="1"/>
    </xf>
    <xf numFmtId="0" fontId="90" fillId="0" borderId="2" xfId="0" applyNumberFormat="1" applyFont="1" applyFill="1" applyBorder="1" applyAlignment="1">
      <alignment vertical="center" wrapText="1"/>
    </xf>
    <xf numFmtId="0" fontId="90" fillId="0" borderId="0" xfId="0" applyNumberFormat="1" applyFont="1" applyFill="1" applyBorder="1" applyAlignment="1">
      <alignment horizontal="right"/>
    </xf>
    <xf numFmtId="0" fontId="74" fillId="0" borderId="0" xfId="0" applyFont="1" applyFill="1" applyAlignment="1">
      <alignment horizontal="left"/>
    </xf>
    <xf numFmtId="0" fontId="74" fillId="0" borderId="0" xfId="0" applyFont="1"/>
    <xf numFmtId="14" fontId="30" fillId="0" borderId="2" xfId="0" applyNumberFormat="1" applyFont="1" applyFill="1" applyBorder="1" applyAlignment="1">
      <alignment horizontal="center" vertical="center" wrapText="1"/>
    </xf>
    <xf numFmtId="0" fontId="30" fillId="0" borderId="2" xfId="0" applyNumberFormat="1" applyFont="1" applyFill="1" applyBorder="1" applyAlignment="1">
      <alignment horizontal="center" vertical="center" wrapText="1"/>
    </xf>
    <xf numFmtId="2" fontId="30" fillId="0" borderId="2" xfId="0" applyNumberFormat="1" applyFont="1" applyFill="1" applyBorder="1" applyAlignment="1">
      <alignment vertical="center" wrapText="1"/>
    </xf>
    <xf numFmtId="0" fontId="30" fillId="0" borderId="0" xfId="0" applyNumberFormat="1" applyFont="1" applyFill="1" applyAlignment="1">
      <alignment horizontal="right"/>
    </xf>
    <xf numFmtId="0" fontId="69" fillId="0" borderId="0" xfId="0" applyFont="1" applyFill="1" applyAlignment="1">
      <alignment horizontal="left"/>
    </xf>
    <xf numFmtId="0" fontId="30" fillId="0" borderId="2" xfId="0" applyNumberFormat="1" applyFont="1" applyFill="1" applyBorder="1" applyAlignment="1">
      <alignment vertical="center" wrapText="1"/>
    </xf>
    <xf numFmtId="2" fontId="90" fillId="0" borderId="2" xfId="0" applyNumberFormat="1" applyFont="1" applyFill="1" applyBorder="1" applyAlignment="1">
      <alignment vertical="center" wrapText="1"/>
    </xf>
    <xf numFmtId="0" fontId="90" fillId="0" borderId="0" xfId="0" applyNumberFormat="1" applyFont="1" applyFill="1" applyAlignment="1">
      <alignment horizontal="right" vertical="center" wrapText="1"/>
    </xf>
    <xf numFmtId="0" fontId="90" fillId="0" borderId="0" xfId="0" applyNumberFormat="1" applyFont="1" applyFill="1" applyAlignment="1">
      <alignment horizontal="left" vertical="center" wrapText="1"/>
    </xf>
    <xf numFmtId="0" fontId="30" fillId="0" borderId="0" xfId="0" applyNumberFormat="1" applyFont="1" applyFill="1" applyAlignment="1">
      <alignment horizontal="left"/>
    </xf>
    <xf numFmtId="0" fontId="30" fillId="0" borderId="0" xfId="0" applyNumberFormat="1" applyFont="1" applyFill="1" applyAlignment="1"/>
    <xf numFmtId="0" fontId="69" fillId="0" borderId="0" xfId="0" applyFont="1" applyFill="1" applyBorder="1" applyAlignment="1"/>
    <xf numFmtId="0" fontId="69" fillId="0" borderId="0" xfId="0" applyFont="1" applyFill="1" applyAlignment="1">
      <alignment horizontal="right"/>
    </xf>
    <xf numFmtId="0" fontId="69" fillId="0" borderId="0" xfId="0" applyFont="1" applyFill="1"/>
    <xf numFmtId="0" fontId="69" fillId="0" borderId="0" xfId="0" applyFont="1" applyFill="1" applyAlignment="1"/>
    <xf numFmtId="0" fontId="30" fillId="0" borderId="0" xfId="0" applyNumberFormat="1" applyFont="1" applyFill="1" applyBorder="1" applyAlignment="1">
      <alignment horizontal="right"/>
    </xf>
    <xf numFmtId="2" fontId="90" fillId="0" borderId="0" xfId="0" applyNumberFormat="1" applyFont="1" applyFill="1" applyAlignment="1">
      <alignment horizontal="left" vertical="center" wrapText="1"/>
    </xf>
    <xf numFmtId="0" fontId="74" fillId="0" borderId="0" xfId="0" applyFont="1" applyFill="1" applyAlignment="1">
      <alignment horizontal="center"/>
    </xf>
    <xf numFmtId="0" fontId="74" fillId="0" borderId="0" xfId="0" applyFont="1" applyAlignment="1">
      <alignment horizontal="center"/>
    </xf>
    <xf numFmtId="14" fontId="30" fillId="0" borderId="2" xfId="0" applyNumberFormat="1" applyFont="1" applyFill="1" applyBorder="1" applyAlignment="1">
      <alignment horizontal="left" vertical="center" wrapText="1"/>
    </xf>
    <xf numFmtId="0" fontId="30" fillId="0" borderId="2" xfId="0" applyNumberFormat="1" applyFont="1" applyFill="1" applyBorder="1" applyAlignment="1">
      <alignment horizontal="left" vertical="center" wrapText="1"/>
    </xf>
    <xf numFmtId="2" fontId="90" fillId="0" borderId="2" xfId="0" applyNumberFormat="1" applyFont="1" applyFill="1" applyBorder="1" applyAlignment="1">
      <alignment horizontal="center" vertical="center" wrapText="1"/>
    </xf>
    <xf numFmtId="2" fontId="30" fillId="0" borderId="2"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0" fontId="30" fillId="0" borderId="2" xfId="0" applyNumberFormat="1" applyFont="1" applyFill="1" applyBorder="1" applyAlignment="1">
      <alignment horizontal="center" vertical="top" wrapText="1"/>
    </xf>
    <xf numFmtId="0" fontId="30" fillId="0" borderId="0" xfId="0" applyNumberFormat="1" applyFont="1" applyFill="1" applyBorder="1" applyAlignment="1">
      <alignment horizontal="right" vertical="center" wrapText="1"/>
    </xf>
    <xf numFmtId="0" fontId="69" fillId="0" borderId="0" xfId="0" applyFont="1" applyFill="1" applyBorder="1" applyAlignment="1">
      <alignment horizontal="left"/>
    </xf>
    <xf numFmtId="0" fontId="90" fillId="3" borderId="0" xfId="0" applyNumberFormat="1" applyFont="1" applyFill="1" applyAlignment="1">
      <alignment horizontal="right" vertical="center" wrapText="1"/>
    </xf>
    <xf numFmtId="0" fontId="90" fillId="3" borderId="0" xfId="0" applyNumberFormat="1" applyFont="1" applyFill="1" applyAlignment="1">
      <alignment horizontal="left" vertical="center" wrapText="1"/>
    </xf>
    <xf numFmtId="2" fontId="69" fillId="0" borderId="0" xfId="0" applyNumberFormat="1" applyFont="1" applyFill="1" applyAlignment="1"/>
    <xf numFmtId="0" fontId="51" fillId="0" borderId="0" xfId="0" applyFont="1" applyAlignment="1">
      <alignment horizontal="left" vertical="center" indent="8"/>
    </xf>
    <xf numFmtId="0" fontId="22" fillId="0" borderId="2" xfId="0" applyFont="1" applyFill="1" applyBorder="1" applyAlignment="1">
      <alignment wrapText="1"/>
    </xf>
    <xf numFmtId="1" fontId="22" fillId="0" borderId="2" xfId="0" applyNumberFormat="1" applyFont="1" applyFill="1" applyBorder="1" applyAlignment="1">
      <alignment wrapText="1"/>
    </xf>
    <xf numFmtId="0" fontId="22" fillId="0" borderId="2" xfId="0" applyNumberFormat="1" applyFont="1" applyFill="1" applyBorder="1" applyAlignment="1">
      <alignment horizontal="center" vertical="center" wrapText="1"/>
    </xf>
    <xf numFmtId="2" fontId="22" fillId="0" borderId="2" xfId="0" applyNumberFormat="1" applyFont="1" applyFill="1" applyBorder="1" applyAlignment="1">
      <alignment wrapText="1"/>
    </xf>
    <xf numFmtId="0" fontId="24" fillId="0" borderId="2" xfId="0" applyNumberFormat="1" applyFont="1" applyFill="1" applyBorder="1" applyAlignment="1">
      <alignment horizontal="center" vertical="top" wrapText="1"/>
    </xf>
    <xf numFmtId="0" fontId="24" fillId="0" borderId="2" xfId="0" applyNumberFormat="1" applyFont="1" applyFill="1" applyBorder="1" applyAlignment="1">
      <alignment horizontal="center" vertical="center" wrapText="1"/>
    </xf>
    <xf numFmtId="0" fontId="24" fillId="0" borderId="2" xfId="0" applyNumberFormat="1" applyFont="1" applyFill="1" applyBorder="1" applyAlignment="1">
      <alignment vertical="center" wrapText="1"/>
    </xf>
    <xf numFmtId="0" fontId="85" fillId="0" borderId="0" xfId="0" applyFont="1" applyFill="1"/>
    <xf numFmtId="0" fontId="74" fillId="0" borderId="0" xfId="0" applyFont="1" applyAlignment="1">
      <alignment horizontal="center" vertical="center"/>
    </xf>
    <xf numFmtId="0" fontId="75" fillId="0" borderId="0" xfId="0" applyFont="1" applyAlignment="1">
      <alignment horizontal="justify" vertical="center"/>
    </xf>
    <xf numFmtId="0" fontId="69" fillId="0" borderId="2" xfId="0" applyFont="1" applyBorder="1" applyAlignment="1">
      <alignment horizontal="justify" vertical="center" wrapText="1"/>
    </xf>
    <xf numFmtId="0" fontId="69" fillId="0" borderId="2" xfId="0" applyFont="1" applyBorder="1" applyAlignment="1">
      <alignment vertical="center" wrapText="1"/>
    </xf>
    <xf numFmtId="0" fontId="74" fillId="0" borderId="2" xfId="0" applyFont="1" applyBorder="1" applyAlignment="1">
      <alignment horizontal="justify" vertical="center" wrapText="1"/>
    </xf>
    <xf numFmtId="0" fontId="69" fillId="0" borderId="15" xfId="0" applyFont="1" applyBorder="1" applyAlignment="1" applyProtection="1">
      <alignment vertical="center" wrapText="1"/>
      <protection locked="0"/>
    </xf>
    <xf numFmtId="0" fontId="69" fillId="0" borderId="2" xfId="0" applyFont="1" applyBorder="1" applyAlignment="1" applyProtection="1">
      <alignment vertical="center" wrapText="1"/>
      <protection locked="0"/>
    </xf>
    <xf numFmtId="0" fontId="88" fillId="0" borderId="2" xfId="0" applyFont="1" applyBorder="1" applyAlignment="1">
      <alignment vertical="center" wrapText="1"/>
    </xf>
    <xf numFmtId="0" fontId="44" fillId="0" borderId="2" xfId="0" applyFont="1" applyFill="1" applyBorder="1" applyAlignment="1">
      <alignment horizontal="center" vertical="center" wrapText="1"/>
    </xf>
    <xf numFmtId="0" fontId="30" fillId="0" borderId="0" xfId="0" applyNumberFormat="1" applyFont="1" applyFill="1" applyBorder="1" applyAlignment="1">
      <alignment vertical="center" wrapText="1"/>
    </xf>
    <xf numFmtId="2" fontId="90" fillId="0" borderId="0" xfId="0" applyNumberFormat="1" applyFont="1" applyFill="1" applyBorder="1" applyAlignment="1">
      <alignment vertical="center" wrapText="1"/>
    </xf>
    <xf numFmtId="14" fontId="70" fillId="0" borderId="2" xfId="0" applyNumberFormat="1" applyFont="1" applyBorder="1" applyAlignment="1" applyProtection="1">
      <alignment horizontal="center" vertical="center" wrapText="1"/>
      <protection locked="0"/>
    </xf>
    <xf numFmtId="2" fontId="0" fillId="0" borderId="2" xfId="0" applyNumberFormat="1" applyFont="1" applyBorder="1" applyAlignment="1" applyProtection="1">
      <alignment horizontal="center" vertical="center" wrapText="1"/>
      <protection locked="0"/>
    </xf>
    <xf numFmtId="0" fontId="0" fillId="0" borderId="0" xfId="0" applyAlignment="1">
      <alignment vertical="center"/>
    </xf>
    <xf numFmtId="0" fontId="78" fillId="0" borderId="2" xfId="0" applyFont="1" applyFill="1" applyBorder="1" applyAlignment="1" applyProtection="1">
      <alignment horizontal="center" vertical="center" wrapText="1"/>
      <protection locked="0"/>
    </xf>
    <xf numFmtId="2" fontId="78" fillId="0" borderId="2" xfId="0" applyNumberFormat="1" applyFont="1" applyFill="1" applyBorder="1" applyAlignment="1" applyProtection="1">
      <alignment horizontal="center" vertical="center" wrapText="1"/>
      <protection locked="0"/>
    </xf>
    <xf numFmtId="166" fontId="78" fillId="0" borderId="2" xfId="0" applyNumberFormat="1" applyFont="1" applyFill="1" applyBorder="1" applyAlignment="1" applyProtection="1">
      <alignment horizontal="center" vertical="center" wrapText="1"/>
      <protection locked="0"/>
    </xf>
    <xf numFmtId="0" fontId="69" fillId="0" borderId="2" xfId="0" applyFont="1" applyFill="1" applyBorder="1" applyAlignment="1" applyProtection="1">
      <alignment vertical="center" wrapText="1"/>
      <protection locked="0"/>
    </xf>
    <xf numFmtId="2" fontId="85" fillId="0" borderId="0" xfId="0" applyNumberFormat="1" applyFont="1"/>
    <xf numFmtId="2" fontId="67" fillId="0" borderId="0" xfId="0" applyNumberFormat="1" applyFont="1" applyBorder="1"/>
    <xf numFmtId="2" fontId="74" fillId="0" borderId="0" xfId="0" applyNumberFormat="1" applyFont="1" applyBorder="1" applyAlignment="1">
      <alignment vertical="center" wrapText="1"/>
    </xf>
    <xf numFmtId="2" fontId="69" fillId="0" borderId="0" xfId="0" applyNumberFormat="1" applyFont="1" applyBorder="1"/>
    <xf numFmtId="2" fontId="69" fillId="0" borderId="10" xfId="0" applyNumberFormat="1" applyFont="1" applyBorder="1" applyProtection="1">
      <protection locked="0"/>
    </xf>
    <xf numFmtId="2" fontId="69" fillId="0" borderId="12" xfId="0" applyNumberFormat="1" applyFont="1" applyBorder="1" applyProtection="1">
      <protection locked="0"/>
    </xf>
    <xf numFmtId="2" fontId="78" fillId="0" borderId="2" xfId="0" applyNumberFormat="1" applyFont="1" applyFill="1" applyBorder="1" applyAlignment="1">
      <alignment horizontal="center" vertical="center" wrapText="1"/>
    </xf>
    <xf numFmtId="2" fontId="69" fillId="0" borderId="2" xfId="0" applyNumberFormat="1" applyFont="1" applyBorder="1" applyAlignment="1" applyProtection="1">
      <alignment horizontal="center" vertical="center" wrapText="1"/>
      <protection locked="0"/>
    </xf>
    <xf numFmtId="2" fontId="75" fillId="0" borderId="2" xfId="0" applyNumberFormat="1" applyFont="1" applyBorder="1" applyAlignment="1">
      <alignment horizontal="center" vertical="center" wrapText="1"/>
    </xf>
    <xf numFmtId="2" fontId="69" fillId="0" borderId="0" xfId="0" applyNumberFormat="1" applyFont="1" applyAlignment="1">
      <alignment vertical="center" wrapText="1"/>
    </xf>
    <xf numFmtId="14" fontId="75" fillId="0" borderId="2" xfId="0" applyNumberFormat="1" applyFont="1" applyBorder="1" applyAlignment="1" applyProtection="1">
      <alignment horizontal="center" vertical="center" wrapText="1"/>
      <protection locked="0"/>
    </xf>
    <xf numFmtId="2" fontId="78" fillId="0" borderId="4" xfId="0" applyNumberFormat="1" applyFont="1" applyFill="1" applyBorder="1" applyAlignment="1">
      <alignment horizontal="center" vertical="center" wrapText="1"/>
    </xf>
    <xf numFmtId="1" fontId="22" fillId="0" borderId="2" xfId="0" applyNumberFormat="1" applyFont="1" applyBorder="1" applyAlignment="1">
      <alignment wrapText="1"/>
    </xf>
    <xf numFmtId="0" fontId="78" fillId="0" borderId="2" xfId="0" applyFont="1" applyBorder="1" applyAlignment="1">
      <alignment horizontal="center" vertical="center" wrapText="1"/>
    </xf>
    <xf numFmtId="2" fontId="78" fillId="0" borderId="0" xfId="0" applyNumberFormat="1" applyFont="1"/>
    <xf numFmtId="0" fontId="78" fillId="0" borderId="0" xfId="0" applyFont="1"/>
    <xf numFmtId="0" fontId="69" fillId="0" borderId="2" xfId="0" applyFont="1" applyFill="1" applyBorder="1" applyAlignment="1" applyProtection="1">
      <alignment vertical="top" wrapText="1"/>
      <protection locked="0"/>
    </xf>
    <xf numFmtId="0" fontId="69" fillId="0" borderId="2" xfId="0" applyFont="1" applyBorder="1" applyAlignment="1" applyProtection="1">
      <alignment vertical="top" wrapText="1"/>
      <protection locked="0"/>
    </xf>
    <xf numFmtId="0" fontId="78" fillId="0" borderId="2" xfId="0" applyFont="1" applyBorder="1" applyAlignment="1" applyProtection="1">
      <alignment horizontal="center" vertical="top" wrapText="1"/>
      <protection locked="0"/>
    </xf>
    <xf numFmtId="0" fontId="7" fillId="2" borderId="4" xfId="0"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7" fillId="2" borderId="4" xfId="0" quotePrefix="1" applyFont="1" applyFill="1" applyBorder="1" applyAlignment="1">
      <alignment horizontal="center" vertical="center" wrapText="1"/>
    </xf>
    <xf numFmtId="0" fontId="7" fillId="2" borderId="2" xfId="0" quotePrefix="1" applyFont="1" applyFill="1" applyBorder="1" applyAlignment="1">
      <alignment horizontal="center" vertical="center" wrapText="1"/>
    </xf>
    <xf numFmtId="0" fontId="69" fillId="0" borderId="2" xfId="0" applyFont="1" applyBorder="1" applyAlignment="1">
      <alignment vertical="center" wrapText="1"/>
    </xf>
    <xf numFmtId="0" fontId="37" fillId="0" borderId="2" xfId="0" applyFont="1" applyBorder="1"/>
    <xf numFmtId="0" fontId="68" fillId="0" borderId="0" xfId="0" applyFont="1" applyAlignment="1">
      <alignment horizontal="left" vertical="center" indent="6"/>
    </xf>
    <xf numFmtId="0" fontId="68" fillId="0" borderId="0" xfId="0" applyFont="1" applyAlignment="1">
      <alignment horizontal="left" vertical="center" indent="3"/>
    </xf>
    <xf numFmtId="165" fontId="71" fillId="0" borderId="2" xfId="1" applyFont="1" applyBorder="1" applyAlignment="1">
      <alignment horizontal="center" vertical="center" wrapText="1"/>
    </xf>
    <xf numFmtId="165" fontId="67" fillId="0" borderId="2" xfId="1" applyFont="1" applyBorder="1" applyAlignment="1">
      <alignment vertical="top" wrapText="1"/>
    </xf>
    <xf numFmtId="165" fontId="67" fillId="0" borderId="2" xfId="1" applyFont="1" applyBorder="1" applyAlignment="1">
      <alignment horizontal="center" vertical="center" wrapText="1"/>
    </xf>
    <xf numFmtId="0" fontId="68" fillId="0" borderId="0" xfId="0" applyFont="1" applyAlignment="1">
      <alignment vertical="center"/>
    </xf>
    <xf numFmtId="0" fontId="6" fillId="2" borderId="4" xfId="0" applyNumberFormat="1" applyFont="1" applyFill="1" applyBorder="1" applyAlignment="1">
      <alignment horizontal="left" vertical="top" wrapText="1"/>
    </xf>
    <xf numFmtId="0" fontId="6" fillId="2" borderId="7" xfId="0" applyNumberFormat="1" applyFont="1" applyFill="1" applyBorder="1" applyAlignment="1">
      <alignment horizontal="left" vertical="top" wrapText="1"/>
    </xf>
    <xf numFmtId="0" fontId="6" fillId="2" borderId="5" xfId="0" applyNumberFormat="1" applyFont="1" applyFill="1" applyBorder="1" applyAlignment="1">
      <alignment horizontal="left" vertical="top" wrapText="1"/>
    </xf>
    <xf numFmtId="0" fontId="6" fillId="2" borderId="4" xfId="0" applyNumberFormat="1" applyFont="1" applyFill="1" applyBorder="1" applyAlignment="1">
      <alignment horizontal="left" wrapText="1"/>
    </xf>
    <xf numFmtId="0" fontId="6" fillId="2" borderId="7" xfId="0" applyNumberFormat="1" applyFont="1" applyFill="1" applyBorder="1" applyAlignment="1">
      <alignment horizontal="left" wrapText="1"/>
    </xf>
    <xf numFmtId="0" fontId="6" fillId="2" borderId="5" xfId="0" applyNumberFormat="1" applyFont="1" applyFill="1" applyBorder="1" applyAlignment="1">
      <alignment horizontal="left" wrapText="1"/>
    </xf>
    <xf numFmtId="0" fontId="4" fillId="2" borderId="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4" xfId="0" quotePrefix="1"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22" xfId="0" applyFont="1" applyFill="1" applyBorder="1" applyAlignment="1">
      <alignment horizontal="left" vertical="top" wrapText="1"/>
    </xf>
    <xf numFmtId="0" fontId="7" fillId="2" borderId="4" xfId="0" quotePrefix="1" applyFont="1" applyFill="1" applyBorder="1" applyAlignment="1">
      <alignment horizontal="center" vertical="center" wrapText="1"/>
    </xf>
    <xf numFmtId="0" fontId="7" fillId="2" borderId="5" xfId="0" applyFont="1" applyFill="1" applyBorder="1" applyAlignment="1">
      <alignment horizontal="center" vertical="center" wrapText="1"/>
    </xf>
    <xf numFmtId="0" fontId="33" fillId="2" borderId="4" xfId="2"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5"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23" xfId="0" applyFont="1" applyFill="1" applyBorder="1" applyAlignment="1">
      <alignment horizontal="left" vertical="top" wrapText="1"/>
    </xf>
    <xf numFmtId="0" fontId="7" fillId="2" borderId="4" xfId="0" applyFont="1" applyFill="1" applyBorder="1" applyAlignment="1">
      <alignment horizontal="center" vertical="center" wrapText="1"/>
    </xf>
    <xf numFmtId="49" fontId="4" fillId="2" borderId="4"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0" fontId="6" fillId="2" borderId="4"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4" fillId="2" borderId="4" xfId="0" applyFont="1" applyFill="1" applyBorder="1" applyAlignment="1">
      <alignment horizontal="left" vertical="top" wrapText="1"/>
    </xf>
    <xf numFmtId="0" fontId="4" fillId="2" borderId="7" xfId="0" applyFont="1" applyFill="1" applyBorder="1" applyAlignment="1">
      <alignment horizontal="left" vertical="top" wrapText="1"/>
    </xf>
    <xf numFmtId="0" fontId="8" fillId="2" borderId="6"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wrapText="1"/>
    </xf>
    <xf numFmtId="0" fontId="4"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top" wrapText="1"/>
    </xf>
    <xf numFmtId="0" fontId="7" fillId="2" borderId="0" xfId="0" applyNumberFormat="1" applyFont="1" applyFill="1" applyBorder="1" applyAlignment="1">
      <alignment horizontal="center" wrapText="1"/>
    </xf>
    <xf numFmtId="0" fontId="7" fillId="2" borderId="4" xfId="0" applyNumberFormat="1" applyFont="1" applyFill="1" applyBorder="1" applyAlignment="1">
      <alignment horizontal="center" wrapText="1"/>
    </xf>
    <xf numFmtId="0" fontId="7" fillId="2" borderId="7" xfId="0" applyNumberFormat="1" applyFont="1" applyFill="1" applyBorder="1" applyAlignment="1">
      <alignment horizontal="center" wrapText="1"/>
    </xf>
    <xf numFmtId="0" fontId="7" fillId="2" borderId="5" xfId="0" applyNumberFormat="1" applyFont="1" applyFill="1" applyBorder="1" applyAlignment="1">
      <alignment horizontal="center" wrapText="1"/>
    </xf>
    <xf numFmtId="0" fontId="6" fillId="2" borderId="4" xfId="0" applyNumberFormat="1" applyFont="1" applyFill="1" applyBorder="1" applyAlignment="1">
      <alignment horizontal="center" wrapText="1"/>
    </xf>
    <xf numFmtId="0" fontId="6" fillId="2" borderId="7" xfId="0" applyNumberFormat="1" applyFont="1" applyFill="1" applyBorder="1" applyAlignment="1">
      <alignment horizontal="center" wrapText="1"/>
    </xf>
    <xf numFmtId="0" fontId="6" fillId="2" borderId="5" xfId="0" applyNumberFormat="1" applyFont="1" applyFill="1" applyBorder="1" applyAlignment="1">
      <alignment horizontal="center" wrapText="1"/>
    </xf>
    <xf numFmtId="0" fontId="6" fillId="2" borderId="2" xfId="0" applyNumberFormat="1" applyFont="1" applyFill="1" applyBorder="1" applyAlignment="1">
      <alignment horizontal="center" wrapText="1"/>
    </xf>
    <xf numFmtId="0" fontId="34" fillId="0" borderId="0" xfId="0" applyFont="1" applyAlignment="1">
      <alignment horizontal="center" vertical="center"/>
    </xf>
    <xf numFmtId="0" fontId="0" fillId="0" borderId="0" xfId="0" applyAlignment="1"/>
    <xf numFmtId="0" fontId="74" fillId="0" borderId="0" xfId="0" applyFont="1" applyAlignment="1">
      <alignment horizontal="center" vertical="center"/>
    </xf>
    <xf numFmtId="0" fontId="74" fillId="0" borderId="0" xfId="0" applyFont="1" applyAlignment="1"/>
    <xf numFmtId="0" fontId="42" fillId="0" borderId="0" xfId="0" applyFont="1" applyAlignment="1">
      <alignment horizontal="justify" vertical="center" wrapText="1"/>
    </xf>
    <xf numFmtId="0" fontId="91" fillId="0" borderId="0" xfId="0" applyFont="1" applyAlignment="1">
      <alignment wrapText="1"/>
    </xf>
    <xf numFmtId="0" fontId="40" fillId="0" borderId="0" xfId="0" applyFont="1" applyAlignment="1">
      <alignment horizontal="center" vertical="center" wrapText="1"/>
    </xf>
    <xf numFmtId="0" fontId="39" fillId="0" borderId="0" xfId="0" applyFont="1" applyAlignment="1">
      <alignment wrapText="1"/>
    </xf>
    <xf numFmtId="0" fontId="69" fillId="0" borderId="0" xfId="0" applyFont="1" applyAlignment="1">
      <alignment horizontal="justify" vertical="center"/>
    </xf>
    <xf numFmtId="0" fontId="67" fillId="0" borderId="0" xfId="0" applyFont="1" applyAlignment="1"/>
    <xf numFmtId="0" fontId="85" fillId="0" borderId="18" xfId="0" applyFont="1" applyBorder="1" applyAlignment="1">
      <alignment horizontal="justify" vertical="center" wrapText="1"/>
    </xf>
    <xf numFmtId="0" fontId="85" fillId="0" borderId="24" xfId="0" applyFont="1" applyBorder="1" applyAlignment="1">
      <alignment horizontal="justify" vertical="center" wrapText="1"/>
    </xf>
    <xf numFmtId="0" fontId="85" fillId="0" borderId="18" xfId="0" applyFont="1" applyBorder="1" applyAlignment="1">
      <alignment vertical="center" wrapText="1"/>
    </xf>
    <xf numFmtId="0" fontId="85" fillId="0" borderId="24" xfId="0" applyFont="1" applyBorder="1" applyAlignment="1">
      <alignment vertical="center" wrapText="1"/>
    </xf>
    <xf numFmtId="0" fontId="88" fillId="0" borderId="2" xfId="0" applyFont="1" applyBorder="1" applyAlignment="1">
      <alignment vertical="center" wrapText="1"/>
    </xf>
    <xf numFmtId="0" fontId="67" fillId="0" borderId="2" xfId="0" applyFont="1" applyBorder="1" applyAlignment="1">
      <alignment vertical="center" wrapText="1"/>
    </xf>
    <xf numFmtId="0" fontId="69" fillId="0" borderId="4" xfId="0" applyFont="1" applyBorder="1" applyAlignment="1">
      <alignment vertical="center" wrapText="1"/>
    </xf>
    <xf numFmtId="0" fontId="67" fillId="0" borderId="7" xfId="0" applyFont="1" applyBorder="1" applyAlignment="1">
      <alignment vertical="center" wrapText="1"/>
    </xf>
    <xf numFmtId="0" fontId="67" fillId="0" borderId="5" xfId="0" applyFont="1" applyBorder="1" applyAlignment="1">
      <alignment vertical="center" wrapText="1"/>
    </xf>
    <xf numFmtId="0" fontId="75" fillId="0" borderId="2" xfId="0" applyFont="1" applyBorder="1" applyAlignment="1">
      <alignment vertical="center" wrapText="1"/>
    </xf>
    <xf numFmtId="0" fontId="68" fillId="0" borderId="0" xfId="0" applyFont="1" applyAlignment="1">
      <alignment horizontal="left" vertical="center"/>
    </xf>
    <xf numFmtId="0" fontId="67" fillId="0" borderId="0" xfId="0" applyFont="1" applyAlignment="1">
      <alignment horizontal="left"/>
    </xf>
    <xf numFmtId="0" fontId="72" fillId="0" borderId="0" xfId="0" applyFont="1" applyBorder="1" applyAlignment="1">
      <alignment horizontal="justify" vertical="center"/>
    </xf>
    <xf numFmtId="0" fontId="67" fillId="0" borderId="0" xfId="0" applyFont="1" applyBorder="1" applyAlignment="1"/>
    <xf numFmtId="0" fontId="75" fillId="0" borderId="0" xfId="0" applyFont="1" applyAlignment="1">
      <alignment horizontal="justify" vertical="center"/>
    </xf>
    <xf numFmtId="0" fontId="69" fillId="0" borderId="2" xfId="0" applyFont="1" applyBorder="1" applyAlignment="1">
      <alignment horizontal="justify" vertical="center" wrapText="1"/>
    </xf>
    <xf numFmtId="0" fontId="69" fillId="0" borderId="2" xfId="0" applyFont="1" applyBorder="1" applyAlignment="1">
      <alignment vertical="center" wrapText="1"/>
    </xf>
    <xf numFmtId="0" fontId="74" fillId="0" borderId="2" xfId="0" applyFont="1" applyBorder="1" applyAlignment="1">
      <alignment horizontal="justify" vertical="center" wrapText="1"/>
    </xf>
    <xf numFmtId="0" fontId="69" fillId="0" borderId="26" xfId="0" applyFont="1" applyBorder="1" applyAlignment="1" applyProtection="1">
      <alignment horizontal="center" vertical="center" textRotation="180" wrapText="1"/>
      <protection locked="0"/>
    </xf>
    <xf numFmtId="0" fontId="67" fillId="0" borderId="27" xfId="0" applyFont="1" applyBorder="1" applyAlignment="1" applyProtection="1">
      <alignment horizontal="center" textRotation="180" wrapText="1"/>
      <protection locked="0"/>
    </xf>
    <xf numFmtId="0" fontId="69" fillId="0" borderId="13" xfId="0" applyFont="1" applyBorder="1" applyAlignment="1" applyProtection="1">
      <alignment vertical="center" wrapText="1"/>
      <protection locked="0"/>
    </xf>
    <xf numFmtId="0" fontId="69" fillId="0" borderId="2" xfId="0" applyFont="1" applyBorder="1" applyAlignment="1" applyProtection="1">
      <alignment vertical="center" wrapText="1"/>
      <protection locked="0"/>
    </xf>
    <xf numFmtId="0" fontId="69" fillId="0" borderId="26" xfId="0" applyFont="1" applyBorder="1" applyAlignment="1" applyProtection="1">
      <alignment horizontal="center" vertical="center" wrapText="1"/>
      <protection locked="0"/>
    </xf>
    <xf numFmtId="0" fontId="69" fillId="0" borderId="27" xfId="0" applyFont="1" applyBorder="1" applyAlignment="1">
      <alignment horizontal="center" wrapText="1"/>
    </xf>
    <xf numFmtId="0" fontId="85" fillId="0" borderId="26" xfId="0" applyFont="1" applyBorder="1" applyAlignment="1">
      <alignment horizontal="center" wrapText="1"/>
    </xf>
    <xf numFmtId="0" fontId="85" fillId="0" borderId="28" xfId="0" applyFont="1" applyBorder="1" applyAlignment="1">
      <alignment wrapText="1"/>
    </xf>
    <xf numFmtId="0" fontId="69" fillId="0" borderId="25" xfId="0" applyFont="1" applyBorder="1" applyAlignment="1" applyProtection="1">
      <alignment vertical="center" wrapText="1"/>
      <protection locked="0"/>
    </xf>
    <xf numFmtId="0" fontId="69" fillId="0" borderId="15" xfId="0" applyFont="1" applyBorder="1" applyAlignment="1" applyProtection="1">
      <alignment vertical="center" wrapText="1"/>
      <protection locked="0"/>
    </xf>
    <xf numFmtId="0" fontId="89" fillId="0" borderId="2" xfId="0" applyFont="1" applyBorder="1" applyAlignment="1">
      <alignment horizontal="justify" vertical="center" wrapText="1"/>
    </xf>
    <xf numFmtId="0" fontId="35" fillId="0" borderId="0" xfId="0" applyFont="1" applyAlignment="1">
      <alignment vertical="center"/>
    </xf>
    <xf numFmtId="0" fontId="54" fillId="0" borderId="0" xfId="0" applyFont="1" applyAlignment="1"/>
    <xf numFmtId="0" fontId="80" fillId="0" borderId="0" xfId="0" applyFont="1" applyAlignment="1">
      <alignment horizontal="center" vertical="center"/>
    </xf>
    <xf numFmtId="0" fontId="72" fillId="0" borderId="0" xfId="0" applyFont="1" applyAlignment="1" applyProtection="1">
      <alignment vertical="center" wrapText="1"/>
      <protection locked="0"/>
    </xf>
    <xf numFmtId="0" fontId="67" fillId="0" borderId="0" xfId="0" applyFont="1" applyAlignment="1" applyProtection="1">
      <alignment wrapText="1"/>
      <protection locked="0"/>
    </xf>
    <xf numFmtId="0" fontId="72" fillId="0" borderId="0" xfId="0" applyFont="1" applyAlignment="1">
      <alignment horizontal="justify" vertical="center"/>
    </xf>
    <xf numFmtId="0" fontId="72" fillId="0" borderId="0" xfId="0" applyFont="1" applyAlignment="1" applyProtection="1">
      <alignment horizontal="center" vertical="center" wrapText="1"/>
      <protection locked="0"/>
    </xf>
    <xf numFmtId="0" fontId="67" fillId="0" borderId="0" xfId="0" applyFont="1" applyAlignment="1" applyProtection="1">
      <alignment horizontal="center" wrapText="1"/>
      <protection locked="0"/>
    </xf>
    <xf numFmtId="0" fontId="72" fillId="0" borderId="0" xfId="0" applyFont="1" applyBorder="1" applyAlignment="1" applyProtection="1">
      <alignment horizontal="center" vertical="center" wrapText="1"/>
      <protection locked="0"/>
    </xf>
    <xf numFmtId="0" fontId="67" fillId="0" borderId="0" xfId="0" applyFont="1" applyBorder="1" applyAlignment="1" applyProtection="1">
      <alignment horizontal="center" wrapText="1"/>
      <protection locked="0"/>
    </xf>
    <xf numFmtId="0" fontId="69" fillId="0" borderId="2" xfId="0" applyFont="1" applyBorder="1" applyAlignment="1" applyProtection="1">
      <alignment horizontal="justify" vertical="center" wrapText="1"/>
      <protection locked="0"/>
    </xf>
    <xf numFmtId="0" fontId="68" fillId="0" borderId="0" xfId="0" applyFont="1" applyAlignment="1" applyProtection="1">
      <alignment vertical="center"/>
      <protection locked="0"/>
    </xf>
    <xf numFmtId="0" fontId="67" fillId="0" borderId="0" xfId="0" applyFont="1" applyAlignment="1" applyProtection="1">
      <protection locked="0"/>
    </xf>
    <xf numFmtId="0" fontId="68" fillId="0" borderId="0" xfId="0" applyFont="1" applyBorder="1" applyAlignment="1" applyProtection="1">
      <alignment vertical="center"/>
      <protection locked="0"/>
    </xf>
    <xf numFmtId="0" fontId="67" fillId="0" borderId="0" xfId="0" applyFont="1" applyBorder="1" applyAlignment="1" applyProtection="1">
      <protection locked="0"/>
    </xf>
    <xf numFmtId="0" fontId="68" fillId="0" borderId="0" xfId="0" applyFont="1" applyBorder="1" applyAlignment="1" applyProtection="1">
      <alignment horizontal="justify" vertical="center" wrapText="1"/>
      <protection locked="0"/>
    </xf>
    <xf numFmtId="0" fontId="67" fillId="0" borderId="0" xfId="0" applyFont="1" applyBorder="1" applyAlignment="1" applyProtection="1">
      <alignment wrapText="1"/>
      <protection locked="0"/>
    </xf>
    <xf numFmtId="0" fontId="68" fillId="0" borderId="0" xfId="0" applyFont="1" applyBorder="1" applyAlignment="1" applyProtection="1">
      <alignment horizontal="left" vertical="center" wrapText="1"/>
      <protection locked="0"/>
    </xf>
    <xf numFmtId="0" fontId="72" fillId="0" borderId="0" xfId="0" applyFont="1" applyAlignment="1" applyProtection="1">
      <alignment horizontal="left" vertical="center" wrapText="1"/>
      <protection locked="0"/>
    </xf>
    <xf numFmtId="0" fontId="67" fillId="0" borderId="0" xfId="0" applyFont="1" applyAlignment="1" applyProtection="1">
      <alignment horizontal="left" wrapText="1"/>
      <protection locked="0"/>
    </xf>
    <xf numFmtId="0" fontId="80" fillId="0" borderId="0" xfId="0" applyFont="1" applyAlignment="1">
      <alignment horizontal="justify" vertical="center" wrapText="1"/>
    </xf>
    <xf numFmtId="0" fontId="0" fillId="0" borderId="0" xfId="0" applyAlignment="1">
      <alignment wrapText="1"/>
    </xf>
    <xf numFmtId="0" fontId="80" fillId="0" borderId="0" xfId="0" applyFont="1" applyAlignment="1">
      <alignment horizontal="center" vertical="center" wrapText="1"/>
    </xf>
    <xf numFmtId="0" fontId="80" fillId="0" borderId="0" xfId="0" applyFont="1" applyBorder="1" applyAlignment="1">
      <alignment horizontal="center" vertical="center" wrapText="1"/>
    </xf>
    <xf numFmtId="0" fontId="0" fillId="0" borderId="0" xfId="0" applyBorder="1" applyAlignment="1">
      <alignment wrapText="1"/>
    </xf>
    <xf numFmtId="0" fontId="41" fillId="0" borderId="0" xfId="0" applyFont="1" applyAlignment="1">
      <alignment horizontal="left" vertical="center"/>
    </xf>
    <xf numFmtId="0" fontId="39" fillId="0" borderId="0" xfId="0" applyFont="1" applyAlignment="1"/>
    <xf numFmtId="0" fontId="41" fillId="0" borderId="0" xfId="0" applyFont="1" applyAlignment="1">
      <alignment vertical="center"/>
    </xf>
    <xf numFmtId="166" fontId="8" fillId="0" borderId="4" xfId="0" applyNumberFormat="1" applyFont="1" applyFill="1" applyBorder="1" applyAlignment="1">
      <alignment horizontal="left" vertical="center"/>
    </xf>
    <xf numFmtId="0" fontId="0" fillId="0" borderId="7" xfId="0" applyBorder="1" applyAlignment="1">
      <alignment vertical="center"/>
    </xf>
    <xf numFmtId="0" fontId="40" fillId="0" borderId="2" xfId="0" applyFont="1" applyBorder="1" applyAlignment="1">
      <alignment vertical="center"/>
    </xf>
    <xf numFmtId="0" fontId="0" fillId="0" borderId="2" xfId="0" applyBorder="1" applyAlignment="1"/>
    <xf numFmtId="0" fontId="51" fillId="0" borderId="2" xfId="0" applyFont="1" applyBorder="1" applyAlignment="1">
      <alignment vertical="center" wrapText="1"/>
    </xf>
    <xf numFmtId="0" fontId="46" fillId="0" borderId="2" xfId="0" applyFont="1" applyBorder="1" applyAlignment="1">
      <alignment vertical="center" wrapText="1"/>
    </xf>
    <xf numFmtId="0" fontId="51" fillId="0" borderId="0" xfId="0" applyFont="1" applyAlignment="1">
      <alignment horizontal="left" vertical="center" wrapText="1"/>
    </xf>
    <xf numFmtId="0" fontId="51" fillId="0" borderId="4" xfId="0" applyFont="1" applyBorder="1" applyAlignment="1">
      <alignment vertical="center" wrapText="1"/>
    </xf>
    <xf numFmtId="0" fontId="51" fillId="0" borderId="7" xfId="0" applyFont="1" applyBorder="1" applyAlignment="1">
      <alignment vertical="center" wrapText="1"/>
    </xf>
    <xf numFmtId="0" fontId="51" fillId="0" borderId="5" xfId="0" applyFont="1" applyBorder="1" applyAlignment="1">
      <alignment vertical="center" wrapText="1"/>
    </xf>
    <xf numFmtId="0" fontId="23" fillId="2" borderId="4" xfId="0" applyNumberFormat="1" applyFont="1" applyFill="1" applyBorder="1" applyAlignment="1">
      <alignment horizontal="left"/>
    </xf>
    <xf numFmtId="0" fontId="23" fillId="2" borderId="7" xfId="0" applyNumberFormat="1" applyFont="1" applyFill="1" applyBorder="1" applyAlignment="1">
      <alignment horizontal="left"/>
    </xf>
    <xf numFmtId="0" fontId="23" fillId="2" borderId="5" xfId="0" applyNumberFormat="1" applyFont="1" applyFill="1" applyBorder="1" applyAlignment="1">
      <alignment horizontal="left"/>
    </xf>
    <xf numFmtId="0" fontId="23" fillId="2" borderId="2" xfId="0" applyNumberFormat="1" applyFont="1" applyFill="1" applyBorder="1" applyAlignment="1">
      <alignment horizontal="left"/>
    </xf>
    <xf numFmtId="0" fontId="51" fillId="0" borderId="0" xfId="0" applyFont="1" applyBorder="1" applyAlignment="1">
      <alignment vertical="center" wrapText="1"/>
    </xf>
    <xf numFmtId="0" fontId="51" fillId="0" borderId="0" xfId="0" applyFont="1" applyAlignment="1">
      <alignment horizontal="justify" vertical="center" wrapText="1"/>
    </xf>
    <xf numFmtId="0" fontId="63" fillId="0" borderId="2" xfId="0" applyFont="1" applyBorder="1" applyAlignment="1">
      <alignment vertical="center" wrapText="1"/>
    </xf>
    <xf numFmtId="0" fontId="63" fillId="0" borderId="0" xfId="0" applyFont="1" applyAlignment="1">
      <alignment vertical="center" wrapText="1"/>
    </xf>
    <xf numFmtId="0" fontId="60" fillId="0" borderId="0" xfId="0" applyFont="1" applyAlignment="1">
      <alignment vertical="center" wrapText="1"/>
    </xf>
    <xf numFmtId="0" fontId="60" fillId="0" borderId="0" xfId="0" applyFont="1" applyAlignment="1">
      <alignment vertical="center"/>
    </xf>
    <xf numFmtId="0" fontId="55" fillId="0" borderId="2" xfId="0" applyFont="1" applyBorder="1" applyAlignment="1">
      <alignment vertical="center" wrapText="1"/>
    </xf>
    <xf numFmtId="0" fontId="58" fillId="0" borderId="0" xfId="0" applyFont="1" applyAlignment="1">
      <alignment vertical="center" wrapText="1"/>
    </xf>
    <xf numFmtId="0" fontId="60" fillId="0" borderId="2" xfId="0" applyFont="1" applyBorder="1" applyAlignment="1">
      <alignment vertical="center" wrapText="1"/>
    </xf>
    <xf numFmtId="0" fontId="60" fillId="0" borderId="0" xfId="0" applyFont="1" applyBorder="1" applyAlignment="1">
      <alignment horizontal="justify" vertical="center"/>
    </xf>
    <xf numFmtId="0" fontId="59" fillId="0" borderId="0" xfId="0" applyFont="1" applyBorder="1" applyAlignment="1"/>
    <xf numFmtId="0" fontId="55" fillId="0" borderId="0" xfId="0" applyFont="1" applyAlignment="1">
      <alignment vertical="center" wrapText="1"/>
    </xf>
    <xf numFmtId="0" fontId="55" fillId="0" borderId="0" xfId="0" applyFont="1" applyBorder="1" applyAlignment="1">
      <alignment vertical="center" wrapText="1"/>
    </xf>
    <xf numFmtId="0" fontId="60" fillId="0" borderId="2" xfId="0" applyFont="1" applyBorder="1" applyAlignment="1">
      <alignment vertical="center"/>
    </xf>
    <xf numFmtId="0" fontId="59" fillId="0" borderId="2" xfId="0" applyFont="1" applyBorder="1" applyAlignment="1">
      <alignment vertical="center"/>
    </xf>
    <xf numFmtId="0" fontId="60" fillId="0" borderId="0" xfId="0" applyFont="1" applyBorder="1" applyAlignment="1">
      <alignment horizontal="justify" vertical="center" wrapText="1"/>
    </xf>
    <xf numFmtId="0" fontId="60" fillId="0" borderId="0" xfId="0" applyFont="1" applyAlignment="1">
      <alignment horizontal="justify" vertical="center" wrapText="1"/>
    </xf>
    <xf numFmtId="0" fontId="60" fillId="0" borderId="0" xfId="0" applyFont="1" applyAlignment="1">
      <alignment horizontal="left" vertical="center" wrapText="1"/>
    </xf>
    <xf numFmtId="0" fontId="55" fillId="0" borderId="2" xfId="0" applyFont="1" applyBorder="1" applyAlignment="1">
      <alignment horizontal="justify" vertical="center" wrapText="1"/>
    </xf>
    <xf numFmtId="0" fontId="55" fillId="0" borderId="0" xfId="0" applyFont="1" applyAlignment="1">
      <alignment horizontal="justify" vertical="center" wrapText="1"/>
    </xf>
    <xf numFmtId="0" fontId="59" fillId="0" borderId="2" xfId="0" applyFont="1" applyBorder="1" applyAlignment="1">
      <alignment vertical="center" wrapText="1"/>
    </xf>
    <xf numFmtId="0" fontId="60" fillId="0" borderId="2" xfId="0" applyFont="1" applyBorder="1" applyAlignment="1">
      <alignment horizontal="justify" vertical="center" wrapText="1"/>
    </xf>
    <xf numFmtId="0" fontId="45" fillId="0" borderId="0" xfId="0" applyFont="1" applyBorder="1" applyAlignment="1">
      <alignment vertical="center" wrapText="1"/>
    </xf>
    <xf numFmtId="0" fontId="91" fillId="0" borderId="0" xfId="0" applyFont="1" applyBorder="1" applyAlignment="1">
      <alignment wrapText="1"/>
    </xf>
    <xf numFmtId="0" fontId="41" fillId="0" borderId="0" xfId="0" applyFont="1" applyAlignment="1">
      <alignment vertical="center" wrapText="1"/>
    </xf>
    <xf numFmtId="0" fontId="41" fillId="0" borderId="2" xfId="0" applyFont="1" applyBorder="1" applyAlignment="1">
      <alignment vertical="center" wrapText="1"/>
    </xf>
    <xf numFmtId="0" fontId="40" fillId="0" borderId="2" xfId="0" applyFont="1" applyBorder="1" applyAlignment="1">
      <alignment vertical="center" wrapText="1"/>
    </xf>
    <xf numFmtId="0" fontId="0" fillId="0" borderId="2" xfId="0" applyBorder="1" applyAlignment="1">
      <alignment vertical="center" wrapText="1"/>
    </xf>
    <xf numFmtId="0" fontId="41" fillId="0" borderId="0" xfId="0" applyFont="1" applyAlignment="1">
      <alignment horizontal="justify" vertical="center" wrapText="1"/>
    </xf>
    <xf numFmtId="0" fontId="41" fillId="0" borderId="0" xfId="0" applyFont="1" applyBorder="1" applyAlignment="1">
      <alignment vertical="center" wrapText="1"/>
    </xf>
    <xf numFmtId="0" fontId="38" fillId="0" borderId="0" xfId="0" applyFont="1" applyAlignment="1">
      <alignment horizontal="justify" vertical="center" wrapText="1"/>
    </xf>
    <xf numFmtId="0" fontId="0" fillId="0" borderId="0" xfId="0" applyFont="1" applyAlignment="1">
      <alignment wrapText="1"/>
    </xf>
    <xf numFmtId="0" fontId="38" fillId="0" borderId="0" xfId="0" applyFont="1" applyAlignment="1">
      <alignment horizontal="center" vertical="center" wrapText="1"/>
    </xf>
    <xf numFmtId="0" fontId="41" fillId="0" borderId="0" xfId="0" applyFont="1" applyAlignment="1">
      <alignment horizontal="left" vertical="center" wrapText="1"/>
    </xf>
    <xf numFmtId="166" fontId="40" fillId="0" borderId="2" xfId="0" applyNumberFormat="1"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xf>
    <xf numFmtId="0" fontId="51" fillId="0" borderId="9" xfId="0" applyFont="1" applyFill="1" applyBorder="1" applyAlignment="1">
      <alignment horizontal="left" vertical="center" wrapText="1"/>
    </xf>
    <xf numFmtId="0" fontId="51" fillId="0" borderId="2" xfId="0" applyFont="1" applyBorder="1" applyAlignment="1">
      <alignment horizontal="justify" vertical="center" wrapText="1"/>
    </xf>
    <xf numFmtId="0" fontId="73" fillId="0" borderId="2" xfId="0" applyFont="1" applyBorder="1" applyAlignment="1">
      <alignment vertical="center" wrapText="1"/>
    </xf>
    <xf numFmtId="2" fontId="73" fillId="0" borderId="2" xfId="0" applyNumberFormat="1" applyFont="1" applyBorder="1" applyAlignment="1">
      <alignment vertical="center" wrapText="1"/>
    </xf>
    <xf numFmtId="0" fontId="68" fillId="0" borderId="0" xfId="0" applyFont="1" applyAlignment="1">
      <alignment horizontal="left" vertical="center" wrapText="1"/>
    </xf>
    <xf numFmtId="2" fontId="71" fillId="0" borderId="2" xfId="0" applyNumberFormat="1" applyFont="1" applyBorder="1" applyAlignment="1">
      <alignment vertical="center" wrapText="1"/>
    </xf>
    <xf numFmtId="0" fontId="74" fillId="0" borderId="0" xfId="0" applyFont="1" applyAlignment="1">
      <alignment horizontal="center" vertical="center" wrapText="1"/>
    </xf>
    <xf numFmtId="0" fontId="74" fillId="0" borderId="19" xfId="0" applyFont="1" applyBorder="1" applyAlignment="1">
      <alignment horizontal="center" vertical="center" wrapText="1"/>
    </xf>
    <xf numFmtId="0" fontId="74" fillId="0" borderId="0" xfId="0" applyFont="1" applyAlignment="1">
      <alignment horizontal="left" vertical="center" wrapText="1"/>
    </xf>
    <xf numFmtId="0" fontId="38" fillId="0" borderId="2" xfId="0" applyFont="1" applyBorder="1" applyAlignment="1">
      <alignment horizontal="justify" vertical="center" wrapText="1"/>
    </xf>
    <xf numFmtId="0" fontId="48" fillId="0" borderId="0" xfId="0" applyFont="1" applyAlignment="1">
      <alignment vertical="center" wrapText="1"/>
    </xf>
    <xf numFmtId="0" fontId="47" fillId="0" borderId="0" xfId="0" applyFont="1" applyAlignment="1">
      <alignment wrapText="1"/>
    </xf>
    <xf numFmtId="0" fontId="44" fillId="0" borderId="2" xfId="0" applyFont="1" applyBorder="1" applyAlignment="1">
      <alignment horizontal="justify" vertical="center" wrapText="1"/>
    </xf>
    <xf numFmtId="0" fontId="37" fillId="0" borderId="2" xfId="0" applyFont="1" applyBorder="1" applyAlignment="1">
      <alignment horizontal="center" wrapText="1"/>
    </xf>
    <xf numFmtId="0" fontId="44" fillId="0" borderId="19" xfId="0" applyFont="1" applyBorder="1" applyAlignment="1">
      <alignment horizontal="center" vertical="top" wrapText="1"/>
    </xf>
    <xf numFmtId="0" fontId="44" fillId="0" borderId="0" xfId="0" applyFont="1" applyAlignment="1">
      <alignment horizontal="center" vertical="top" wrapText="1"/>
    </xf>
    <xf numFmtId="0" fontId="37" fillId="0" borderId="0" xfId="0" applyFont="1" applyAlignment="1">
      <alignment horizontal="center" wrapText="1"/>
    </xf>
    <xf numFmtId="0" fontId="37" fillId="0" borderId="2" xfId="0" applyFont="1" applyBorder="1" applyAlignment="1">
      <alignment horizontal="center"/>
    </xf>
    <xf numFmtId="0" fontId="40" fillId="0" borderId="2" xfId="0" applyFont="1" applyBorder="1" applyAlignment="1">
      <alignment horizontal="center"/>
    </xf>
    <xf numFmtId="0" fontId="37" fillId="0" borderId="6" xfId="0" applyFont="1" applyBorder="1" applyAlignment="1">
      <alignment horizontal="center" wrapText="1"/>
    </xf>
    <xf numFmtId="0" fontId="37" fillId="0" borderId="19" xfId="0" applyFont="1" applyBorder="1" applyAlignment="1">
      <alignment horizontal="center" wrapText="1"/>
    </xf>
    <xf numFmtId="0" fontId="37" fillId="0" borderId="20" xfId="0" applyFont="1" applyBorder="1" applyAlignment="1">
      <alignment horizontal="center" wrapText="1"/>
    </xf>
    <xf numFmtId="0" fontId="37" fillId="0" borderId="17" xfId="0" applyFont="1" applyBorder="1" applyAlignment="1">
      <alignment horizontal="center" wrapText="1"/>
    </xf>
    <xf numFmtId="0" fontId="37" fillId="0" borderId="1" xfId="0" applyFont="1" applyBorder="1" applyAlignment="1">
      <alignment horizontal="center" wrapText="1"/>
    </xf>
    <xf numFmtId="0" fontId="37" fillId="0" borderId="23" xfId="0" applyFont="1" applyBorder="1" applyAlignment="1">
      <alignment horizontal="center" wrapText="1"/>
    </xf>
    <xf numFmtId="0" fontId="37" fillId="0" borderId="4" xfId="0" applyFont="1" applyBorder="1" applyAlignment="1">
      <alignment horizontal="center" wrapText="1"/>
    </xf>
    <xf numFmtId="0" fontId="37" fillId="0" borderId="7" xfId="0" applyFont="1" applyBorder="1" applyAlignment="1">
      <alignment horizontal="center" wrapText="1"/>
    </xf>
    <xf numFmtId="0" fontId="37" fillId="0" borderId="5" xfId="0" applyFont="1" applyBorder="1" applyAlignment="1">
      <alignment horizontal="center" wrapText="1"/>
    </xf>
    <xf numFmtId="0" fontId="37" fillId="0" borderId="4"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5" xfId="0" applyFont="1" applyBorder="1" applyAlignment="1">
      <alignment horizontal="center" vertical="center" wrapText="1"/>
    </xf>
    <xf numFmtId="0" fontId="44" fillId="0" borderId="19" xfId="0" applyFont="1" applyBorder="1" applyAlignment="1">
      <alignment horizontal="center" wrapText="1"/>
    </xf>
    <xf numFmtId="0" fontId="37" fillId="0" borderId="0" xfId="0" applyFont="1" applyAlignment="1">
      <alignment horizontal="left"/>
    </xf>
    <xf numFmtId="0" fontId="37" fillId="0" borderId="19" xfId="0" applyFont="1" applyBorder="1" applyAlignment="1">
      <alignment horizontal="center"/>
    </xf>
    <xf numFmtId="0" fontId="40" fillId="0" borderId="2" xfId="0" applyFont="1" applyBorder="1" applyAlignment="1">
      <alignment horizontal="center" wrapText="1"/>
    </xf>
    <xf numFmtId="0" fontId="81" fillId="0" borderId="1" xfId="0" applyFont="1" applyBorder="1" applyAlignment="1">
      <alignment horizontal="center"/>
    </xf>
    <xf numFmtId="0" fontId="37" fillId="0" borderId="1" xfId="0" applyFont="1" applyBorder="1" applyAlignment="1">
      <alignment horizontal="right"/>
    </xf>
    <xf numFmtId="0" fontId="40" fillId="0" borderId="1" xfId="0" applyFont="1" applyBorder="1" applyAlignment="1">
      <alignment vertical="top" wrapText="1"/>
    </xf>
    <xf numFmtId="0" fontId="40" fillId="0" borderId="1" xfId="0" applyFont="1" applyBorder="1" applyAlignment="1">
      <alignment vertical="top"/>
    </xf>
    <xf numFmtId="0" fontId="37" fillId="0" borderId="0" xfId="0" applyFont="1"/>
    <xf numFmtId="0" fontId="82" fillId="0" borderId="0" xfId="0" applyFont="1" applyAlignment="1">
      <alignment wrapText="1"/>
    </xf>
    <xf numFmtId="0" fontId="37" fillId="0" borderId="2" xfId="0" applyFont="1" applyBorder="1"/>
  </cellXfs>
  <cellStyles count="5">
    <cellStyle name="Гиперссылка" xfId="2" builtinId="8"/>
    <cellStyle name="Звичайний 2" xfId="3"/>
    <cellStyle name="Обычный" xfId="0" builtinId="0"/>
    <cellStyle name="Обычный 2" xfId="4"/>
    <cellStyle name="Финансовый" xfId="1" builtin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762000</xdr:colOff>
      <xdr:row>6</xdr:row>
      <xdr:rowOff>600526</xdr:rowOff>
    </xdr:to>
    <xdr:sp macro="" textlink="">
      <xdr:nvSpPr>
        <xdr:cNvPr id="41029" name="AutoShape 3">
          <a:extLst>
            <a:ext uri="{FF2B5EF4-FFF2-40B4-BE49-F238E27FC236}">
              <a16:creationId xmlns:a16="http://schemas.microsoft.com/office/drawing/2014/main" id="{10AFDF0B-2FA9-D74F-B369-022715B80C58}"/>
            </a:ext>
          </a:extLst>
        </xdr:cNvPr>
        <xdr:cNvSpPr>
          <a:spLocks noChangeAspect="1" noChangeArrowheads="1"/>
        </xdr:cNvSpPr>
      </xdr:nvSpPr>
      <xdr:spPr bwMode="auto">
        <a:xfrm>
          <a:off x="1739900" y="577088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0</xdr:row>
      <xdr:rowOff>0</xdr:rowOff>
    </xdr:from>
    <xdr:ext cx="762000" cy="2133600"/>
    <xdr:sp macro="" textlink="">
      <xdr:nvSpPr>
        <xdr:cNvPr id="3" name="AutoShape 3">
          <a:extLst>
            <a:ext uri="{FF2B5EF4-FFF2-40B4-BE49-F238E27FC236}">
              <a16:creationId xmlns:a16="http://schemas.microsoft.com/office/drawing/2014/main" id="{4A8A7A5B-472E-E74D-95B4-6587CFCA1391}"/>
            </a:ext>
          </a:extLst>
        </xdr:cNvPr>
        <xdr:cNvSpPr>
          <a:spLocks noChangeAspect="1" noChangeArrowheads="1"/>
        </xdr:cNvSpPr>
      </xdr:nvSpPr>
      <xdr:spPr bwMode="auto">
        <a:xfrm>
          <a:off x="1739900" y="1981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4" name="AutoShape 3">
          <a:extLst>
            <a:ext uri="{FF2B5EF4-FFF2-40B4-BE49-F238E27FC236}">
              <a16:creationId xmlns:a16="http://schemas.microsoft.com/office/drawing/2014/main" id="{1A49F1C9-5639-E84C-BFAB-B8C255978DD9}"/>
            </a:ext>
          </a:extLst>
        </xdr:cNvPr>
        <xdr:cNvSpPr>
          <a:spLocks noChangeAspect="1" noChangeArrowheads="1"/>
        </xdr:cNvSpPr>
      </xdr:nvSpPr>
      <xdr:spPr bwMode="auto">
        <a:xfrm>
          <a:off x="1739900" y="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5" name="AutoShape 3">
          <a:extLst>
            <a:ext uri="{FF2B5EF4-FFF2-40B4-BE49-F238E27FC236}">
              <a16:creationId xmlns:a16="http://schemas.microsoft.com/office/drawing/2014/main" id="{B8C469AB-A836-4744-991A-2423325105E0}"/>
            </a:ext>
          </a:extLst>
        </xdr:cNvPr>
        <xdr:cNvSpPr>
          <a:spLocks noChangeAspect="1" noChangeArrowheads="1"/>
        </xdr:cNvSpPr>
      </xdr:nvSpPr>
      <xdr:spPr bwMode="auto">
        <a:xfrm>
          <a:off x="1739900" y="38608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6" name="AutoShape 3">
          <a:extLst>
            <a:ext uri="{FF2B5EF4-FFF2-40B4-BE49-F238E27FC236}">
              <a16:creationId xmlns:a16="http://schemas.microsoft.com/office/drawing/2014/main" id="{36A4DDFB-5A9F-7942-9237-CA3686320E5C}"/>
            </a:ext>
          </a:extLst>
        </xdr:cNvPr>
        <xdr:cNvSpPr>
          <a:spLocks noChangeAspect="1" noChangeArrowheads="1"/>
        </xdr:cNvSpPr>
      </xdr:nvSpPr>
      <xdr:spPr bwMode="auto">
        <a:xfrm>
          <a:off x="1739900" y="7569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7" name="AutoShape 3">
          <a:extLst>
            <a:ext uri="{FF2B5EF4-FFF2-40B4-BE49-F238E27FC236}">
              <a16:creationId xmlns:a16="http://schemas.microsoft.com/office/drawing/2014/main" id="{2CE8CF18-7F21-494D-BD1D-CF7AEDD1792F}"/>
            </a:ext>
          </a:extLst>
        </xdr:cNvPr>
        <xdr:cNvSpPr>
          <a:spLocks noChangeAspect="1" noChangeArrowheads="1"/>
        </xdr:cNvSpPr>
      </xdr:nvSpPr>
      <xdr:spPr bwMode="auto">
        <a:xfrm>
          <a:off x="1739900" y="112776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762000" cy="2133600"/>
    <xdr:sp macro="" textlink="">
      <xdr:nvSpPr>
        <xdr:cNvPr id="8" name="AutoShape 3">
          <a:extLst>
            <a:ext uri="{FF2B5EF4-FFF2-40B4-BE49-F238E27FC236}">
              <a16:creationId xmlns:a16="http://schemas.microsoft.com/office/drawing/2014/main" id="{8FA5D749-EC2B-2042-A872-45A5460D1EFB}"/>
            </a:ext>
          </a:extLst>
        </xdr:cNvPr>
        <xdr:cNvSpPr>
          <a:spLocks noChangeAspect="1" noChangeArrowheads="1"/>
        </xdr:cNvSpPr>
      </xdr:nvSpPr>
      <xdr:spPr bwMode="auto">
        <a:xfrm>
          <a:off x="1739900" y="149860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762000" cy="2133600"/>
    <xdr:sp macro="" textlink="">
      <xdr:nvSpPr>
        <xdr:cNvPr id="9" name="AutoShape 3">
          <a:extLst>
            <a:ext uri="{FF2B5EF4-FFF2-40B4-BE49-F238E27FC236}">
              <a16:creationId xmlns:a16="http://schemas.microsoft.com/office/drawing/2014/main" id="{B0DC6906-845F-1340-9B97-91E386BAC9CA}"/>
            </a:ext>
          </a:extLst>
        </xdr:cNvPr>
        <xdr:cNvSpPr>
          <a:spLocks noChangeAspect="1" noChangeArrowheads="1"/>
        </xdr:cNvSpPr>
      </xdr:nvSpPr>
      <xdr:spPr bwMode="auto">
        <a:xfrm>
          <a:off x="1739900" y="230505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0" cy="2133600"/>
    <xdr:sp macro="" textlink="">
      <xdr:nvSpPr>
        <xdr:cNvPr id="10" name="AutoShape 3">
          <a:extLst>
            <a:ext uri="{FF2B5EF4-FFF2-40B4-BE49-F238E27FC236}">
              <a16:creationId xmlns:a16="http://schemas.microsoft.com/office/drawing/2014/main" id="{2DE22128-CD67-AB4F-8540-4FE94EC07AB2}"/>
            </a:ext>
          </a:extLst>
        </xdr:cNvPr>
        <xdr:cNvSpPr>
          <a:spLocks noChangeAspect="1" noChangeArrowheads="1"/>
        </xdr:cNvSpPr>
      </xdr:nvSpPr>
      <xdr:spPr bwMode="auto">
        <a:xfrm>
          <a:off x="1739900" y="267589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31</xdr:row>
      <xdr:rowOff>0</xdr:rowOff>
    </xdr:from>
    <xdr:ext cx="762000" cy="2133600"/>
    <xdr:sp macro="" textlink="">
      <xdr:nvSpPr>
        <xdr:cNvPr id="11" name="AutoShape 3">
          <a:extLst>
            <a:ext uri="{FF2B5EF4-FFF2-40B4-BE49-F238E27FC236}">
              <a16:creationId xmlns:a16="http://schemas.microsoft.com/office/drawing/2014/main" id="{3D4ACA8D-DD19-0449-BFBD-FA091371A040}"/>
            </a:ext>
          </a:extLst>
        </xdr:cNvPr>
        <xdr:cNvSpPr>
          <a:spLocks noChangeAspect="1" noChangeArrowheads="1"/>
        </xdr:cNvSpPr>
      </xdr:nvSpPr>
      <xdr:spPr bwMode="auto">
        <a:xfrm>
          <a:off x="1739900" y="369697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762000" cy="2133600"/>
    <xdr:sp macro="" textlink="">
      <xdr:nvSpPr>
        <xdr:cNvPr id="12" name="AutoShape 3">
          <a:extLst>
            <a:ext uri="{FF2B5EF4-FFF2-40B4-BE49-F238E27FC236}">
              <a16:creationId xmlns:a16="http://schemas.microsoft.com/office/drawing/2014/main" id="{C429F438-5DC7-8140-AE7B-3171045A1C3F}"/>
            </a:ext>
          </a:extLst>
        </xdr:cNvPr>
        <xdr:cNvSpPr>
          <a:spLocks noChangeAspect="1" noChangeArrowheads="1"/>
        </xdr:cNvSpPr>
      </xdr:nvSpPr>
      <xdr:spPr bwMode="auto">
        <a:xfrm>
          <a:off x="1739900" y="408305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762000" cy="2133600"/>
    <xdr:sp macro="" textlink="">
      <xdr:nvSpPr>
        <xdr:cNvPr id="13" name="AutoShape 3">
          <a:extLst>
            <a:ext uri="{FF2B5EF4-FFF2-40B4-BE49-F238E27FC236}">
              <a16:creationId xmlns:a16="http://schemas.microsoft.com/office/drawing/2014/main" id="{4DC68C46-9CFE-9C4A-BD09-D675829877B1}"/>
            </a:ext>
          </a:extLst>
        </xdr:cNvPr>
        <xdr:cNvSpPr>
          <a:spLocks noChangeAspect="1" noChangeArrowheads="1"/>
        </xdr:cNvSpPr>
      </xdr:nvSpPr>
      <xdr:spPr bwMode="auto">
        <a:xfrm>
          <a:off x="1739900" y="520319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762000" cy="2133600"/>
    <xdr:sp macro="" textlink="">
      <xdr:nvSpPr>
        <xdr:cNvPr id="14" name="AutoShape 3">
          <a:extLst>
            <a:ext uri="{FF2B5EF4-FFF2-40B4-BE49-F238E27FC236}">
              <a16:creationId xmlns:a16="http://schemas.microsoft.com/office/drawing/2014/main" id="{CADF71F8-BDA7-EE49-A3D6-3A0913725EC7}"/>
            </a:ext>
          </a:extLst>
        </xdr:cNvPr>
        <xdr:cNvSpPr>
          <a:spLocks noChangeAspect="1" noChangeArrowheads="1"/>
        </xdr:cNvSpPr>
      </xdr:nvSpPr>
      <xdr:spPr bwMode="auto">
        <a:xfrm>
          <a:off x="1739900" y="520319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762000" cy="2133600"/>
    <xdr:sp macro="" textlink="">
      <xdr:nvSpPr>
        <xdr:cNvPr id="15" name="AutoShape 3">
          <a:extLst>
            <a:ext uri="{FF2B5EF4-FFF2-40B4-BE49-F238E27FC236}">
              <a16:creationId xmlns:a16="http://schemas.microsoft.com/office/drawing/2014/main" id="{632AB4D4-0553-2444-8A6C-B96AC1259890}"/>
            </a:ext>
          </a:extLst>
        </xdr:cNvPr>
        <xdr:cNvSpPr>
          <a:spLocks noChangeAspect="1" noChangeArrowheads="1"/>
        </xdr:cNvSpPr>
      </xdr:nvSpPr>
      <xdr:spPr bwMode="auto">
        <a:xfrm>
          <a:off x="1739900" y="520319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47</xdr:row>
      <xdr:rowOff>0</xdr:rowOff>
    </xdr:from>
    <xdr:ext cx="762000" cy="2133600"/>
    <xdr:sp macro="" textlink="">
      <xdr:nvSpPr>
        <xdr:cNvPr id="16" name="AutoShape 3">
          <a:extLst>
            <a:ext uri="{FF2B5EF4-FFF2-40B4-BE49-F238E27FC236}">
              <a16:creationId xmlns:a16="http://schemas.microsoft.com/office/drawing/2014/main" id="{FE2C58B8-7A25-5C40-A139-5CCD76ACB0BA}"/>
            </a:ext>
          </a:extLst>
        </xdr:cNvPr>
        <xdr:cNvSpPr>
          <a:spLocks noChangeAspect="1" noChangeArrowheads="1"/>
        </xdr:cNvSpPr>
      </xdr:nvSpPr>
      <xdr:spPr bwMode="auto">
        <a:xfrm>
          <a:off x="1739900" y="520319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goloszmin.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6"/>
  <sheetViews>
    <sheetView view="pageLayout" topLeftCell="A7" zoomScaleNormal="100" zoomScaleSheetLayoutView="115" workbookViewId="0">
      <selection activeCell="L16" sqref="L16:R16"/>
    </sheetView>
  </sheetViews>
  <sheetFormatPr defaultColWidth="8.81640625" defaultRowHeight="14.5"/>
  <cols>
    <col min="1" max="1" width="5" customWidth="1"/>
    <col min="2" max="2" width="8.81640625" customWidth="1"/>
    <col min="3" max="3" width="7.453125" customWidth="1"/>
    <col min="4" max="4" width="2.7265625" customWidth="1"/>
    <col min="5" max="5" width="5.7265625" customWidth="1"/>
    <col min="6" max="6" width="4.1796875" customWidth="1"/>
    <col min="7" max="7" width="1.453125" customWidth="1"/>
    <col min="8" max="8" width="0.1796875" customWidth="1"/>
    <col min="9" max="9" width="8.1796875" customWidth="1"/>
    <col min="10" max="11" width="5" customWidth="1"/>
    <col min="12" max="12" width="5.7265625" customWidth="1"/>
    <col min="13" max="13" width="2.453125" customWidth="1"/>
    <col min="14" max="14" width="3" customWidth="1"/>
    <col min="15" max="15" width="2.453125" customWidth="1"/>
    <col min="16" max="16" width="3" customWidth="1"/>
    <col min="17" max="17" width="5.1796875" customWidth="1"/>
    <col min="18" max="18" width="5" customWidth="1"/>
  </cols>
  <sheetData>
    <row r="1" spans="1:18" ht="15" customHeight="1">
      <c r="A1" s="524" t="s">
        <v>595</v>
      </c>
      <c r="B1" s="509"/>
      <c r="C1" s="509"/>
      <c r="D1" s="18"/>
      <c r="E1" s="18"/>
      <c r="F1" s="18"/>
      <c r="G1" s="18"/>
      <c r="H1" s="525" t="s">
        <v>594</v>
      </c>
      <c r="I1" s="525"/>
      <c r="J1" s="525"/>
      <c r="K1" s="525"/>
      <c r="L1" s="525"/>
      <c r="M1" s="525"/>
      <c r="N1" s="525"/>
      <c r="O1" s="525"/>
      <c r="P1" s="525"/>
      <c r="Q1" s="525"/>
      <c r="R1" s="525"/>
    </row>
    <row r="2" spans="1:18">
      <c r="A2" s="509"/>
      <c r="B2" s="509"/>
      <c r="C2" s="509"/>
      <c r="D2" s="18"/>
      <c r="E2" s="18"/>
      <c r="F2" s="64"/>
      <c r="G2" s="64"/>
      <c r="H2" s="525"/>
      <c r="I2" s="525"/>
      <c r="J2" s="525"/>
      <c r="K2" s="525"/>
      <c r="L2" s="525"/>
      <c r="M2" s="525"/>
      <c r="N2" s="525"/>
      <c r="O2" s="525"/>
      <c r="P2" s="525"/>
      <c r="Q2" s="525"/>
      <c r="R2" s="525"/>
    </row>
    <row r="3" spans="1:18">
      <c r="A3" s="509"/>
      <c r="B3" s="509"/>
      <c r="C3" s="509"/>
      <c r="D3" s="18"/>
      <c r="E3" s="64"/>
      <c r="F3" s="64"/>
      <c r="G3" s="64"/>
      <c r="H3" s="525"/>
      <c r="I3" s="525"/>
      <c r="J3" s="525"/>
      <c r="K3" s="525"/>
      <c r="L3" s="525"/>
      <c r="M3" s="525"/>
      <c r="N3" s="525"/>
      <c r="O3" s="525"/>
      <c r="P3" s="525"/>
      <c r="Q3" s="525"/>
      <c r="R3" s="525"/>
    </row>
    <row r="4" spans="1:18" ht="55.5" customHeight="1">
      <c r="A4" s="509"/>
      <c r="B4" s="509"/>
      <c r="C4" s="509"/>
      <c r="D4" s="18"/>
      <c r="E4" s="64"/>
      <c r="F4" s="64"/>
      <c r="G4" s="64"/>
      <c r="H4" s="525"/>
      <c r="I4" s="525"/>
      <c r="J4" s="525"/>
      <c r="K4" s="525"/>
      <c r="L4" s="525"/>
      <c r="M4" s="525"/>
      <c r="N4" s="525"/>
      <c r="O4" s="525"/>
      <c r="P4" s="525"/>
      <c r="Q4" s="525"/>
      <c r="R4" s="525"/>
    </row>
    <row r="5" spans="1:18">
      <c r="A5" s="65"/>
      <c r="B5" s="65"/>
      <c r="C5" s="65"/>
      <c r="D5" s="18"/>
      <c r="E5" s="18"/>
      <c r="F5" s="18"/>
      <c r="G5" s="66"/>
      <c r="H5" s="66"/>
      <c r="I5" s="66"/>
      <c r="J5" s="66"/>
      <c r="K5" s="66"/>
      <c r="L5" s="67"/>
      <c r="M5" s="67"/>
      <c r="N5" s="64"/>
      <c r="O5" s="64"/>
      <c r="P5" s="64"/>
      <c r="Q5" s="64"/>
      <c r="R5" s="64"/>
    </row>
    <row r="6" spans="1:18" ht="40.5" customHeight="1">
      <c r="A6" s="526" t="s">
        <v>589</v>
      </c>
      <c r="B6" s="526"/>
      <c r="C6" s="526"/>
      <c r="D6" s="526"/>
      <c r="E6" s="526"/>
      <c r="F6" s="526"/>
      <c r="G6" s="526"/>
      <c r="H6" s="526"/>
      <c r="I6" s="526"/>
      <c r="J6" s="526"/>
      <c r="K6" s="526"/>
      <c r="L6" s="526"/>
      <c r="M6" s="526"/>
      <c r="N6" s="526"/>
      <c r="O6" s="526"/>
      <c r="P6" s="526"/>
      <c r="Q6" s="526"/>
      <c r="R6" s="526"/>
    </row>
    <row r="7" spans="1:18" ht="15" customHeight="1">
      <c r="A7" s="510" t="s">
        <v>571</v>
      </c>
      <c r="B7" s="511"/>
      <c r="C7" s="511"/>
      <c r="D7" s="511"/>
      <c r="E7" s="527" t="s">
        <v>572</v>
      </c>
      <c r="F7" s="528"/>
      <c r="G7" s="529"/>
      <c r="H7" s="530" t="s">
        <v>573</v>
      </c>
      <c r="I7" s="531"/>
      <c r="J7" s="531"/>
      <c r="K7" s="531"/>
      <c r="L7" s="531"/>
      <c r="M7" s="531"/>
      <c r="N7" s="531"/>
      <c r="O7" s="531"/>
      <c r="P7" s="532"/>
      <c r="Q7" s="533"/>
      <c r="R7" s="533"/>
    </row>
    <row r="8" spans="1:18">
      <c r="A8" s="68"/>
      <c r="B8" s="68"/>
      <c r="C8" s="68"/>
      <c r="D8" s="68"/>
      <c r="E8" s="69"/>
      <c r="F8" s="69"/>
      <c r="G8" s="69"/>
      <c r="H8" s="69"/>
      <c r="I8" s="69"/>
      <c r="J8" s="69"/>
      <c r="K8" s="69"/>
      <c r="L8" s="69"/>
      <c r="M8" s="69"/>
      <c r="N8" s="69"/>
      <c r="O8" s="69"/>
      <c r="P8" s="69"/>
      <c r="Q8" s="69"/>
      <c r="R8" s="69"/>
    </row>
    <row r="9" spans="1:18" ht="15" customHeight="1">
      <c r="A9" s="68"/>
      <c r="B9" s="68"/>
      <c r="C9" s="522"/>
      <c r="D9" s="523"/>
      <c r="E9" s="523"/>
      <c r="F9" s="523"/>
      <c r="G9" s="523"/>
      <c r="H9" s="523"/>
      <c r="I9" s="523"/>
      <c r="J9" s="523"/>
      <c r="K9" s="523"/>
      <c r="L9" s="523"/>
      <c r="M9" s="523"/>
      <c r="N9" s="523"/>
      <c r="O9" s="523"/>
      <c r="P9" s="69"/>
      <c r="Q9" s="69"/>
      <c r="R9" s="69"/>
    </row>
    <row r="10" spans="1:18" ht="15" customHeight="1">
      <c r="A10" s="518" t="s">
        <v>611</v>
      </c>
      <c r="B10" s="519"/>
      <c r="C10" s="459"/>
      <c r="D10" s="510" t="s">
        <v>574</v>
      </c>
      <c r="E10" s="512"/>
      <c r="F10" s="460" t="s">
        <v>612</v>
      </c>
      <c r="G10" s="504" t="s">
        <v>575</v>
      </c>
      <c r="H10" s="505"/>
      <c r="I10" s="505"/>
      <c r="J10" s="460"/>
      <c r="K10" s="504" t="s">
        <v>576</v>
      </c>
      <c r="L10" s="505"/>
      <c r="M10" s="506"/>
      <c r="N10" s="507"/>
      <c r="O10" s="508"/>
      <c r="P10" s="509" t="s">
        <v>577</v>
      </c>
      <c r="Q10" s="509"/>
      <c r="R10" s="509"/>
    </row>
    <row r="11" spans="1:18" ht="42" customHeight="1">
      <c r="A11" s="520"/>
      <c r="B11" s="521"/>
      <c r="C11" s="510" t="s">
        <v>578</v>
      </c>
      <c r="D11" s="511"/>
      <c r="E11" s="511"/>
      <c r="F11" s="511"/>
      <c r="G11" s="511"/>
      <c r="H11" s="511"/>
      <c r="I11" s="511"/>
      <c r="J11" s="511"/>
      <c r="K11" s="511"/>
      <c r="L11" s="511"/>
      <c r="M11" s="511"/>
      <c r="N11" s="511"/>
      <c r="O11" s="511"/>
      <c r="P11" s="511"/>
      <c r="Q11" s="511"/>
      <c r="R11" s="512"/>
    </row>
    <row r="12" spans="1:18">
      <c r="A12" s="70"/>
      <c r="B12" s="70"/>
      <c r="C12" s="68"/>
      <c r="D12" s="68"/>
      <c r="E12" s="68"/>
      <c r="F12" s="68"/>
      <c r="G12" s="68"/>
      <c r="H12" s="68"/>
      <c r="I12" s="68"/>
      <c r="J12" s="68"/>
      <c r="K12" s="68"/>
      <c r="L12" s="68"/>
      <c r="M12" s="68"/>
      <c r="N12" s="68"/>
      <c r="O12" s="68"/>
      <c r="P12" s="68"/>
      <c r="Q12" s="68"/>
      <c r="R12" s="462"/>
    </row>
    <row r="13" spans="1:18" ht="39.75" customHeight="1">
      <c r="A13" s="513" t="s">
        <v>1767</v>
      </c>
      <c r="B13" s="514"/>
      <c r="C13" s="514"/>
      <c r="D13" s="514"/>
      <c r="E13" s="514"/>
      <c r="F13" s="514"/>
      <c r="G13" s="514"/>
      <c r="H13" s="514"/>
      <c r="I13" s="514"/>
      <c r="J13" s="514"/>
      <c r="K13" s="514"/>
      <c r="L13" s="514"/>
      <c r="M13" s="514"/>
      <c r="N13" s="514"/>
      <c r="O13" s="514"/>
      <c r="P13" s="514"/>
      <c r="Q13" s="514"/>
      <c r="R13" s="515"/>
    </row>
    <row r="14" spans="1:18" ht="15" customHeight="1">
      <c r="A14" s="461">
        <v>1</v>
      </c>
      <c r="B14" s="516" t="s">
        <v>579</v>
      </c>
      <c r="C14" s="517"/>
      <c r="D14" s="517"/>
      <c r="E14" s="517"/>
      <c r="F14" s="517"/>
      <c r="G14" s="517"/>
      <c r="H14" s="484"/>
      <c r="I14" s="73">
        <v>3</v>
      </c>
      <c r="J14" s="73">
        <v>9</v>
      </c>
      <c r="K14" s="73">
        <v>6</v>
      </c>
      <c r="L14" s="459">
        <v>5</v>
      </c>
      <c r="M14" s="500">
        <v>1</v>
      </c>
      <c r="N14" s="490"/>
      <c r="O14" s="500">
        <v>5</v>
      </c>
      <c r="P14" s="490"/>
      <c r="Q14" s="459">
        <v>9</v>
      </c>
      <c r="R14" s="74">
        <v>8</v>
      </c>
    </row>
    <row r="15" spans="1:18" ht="15" customHeight="1">
      <c r="A15" s="494">
        <v>2</v>
      </c>
      <c r="B15" s="483" t="s">
        <v>1768</v>
      </c>
      <c r="C15" s="484"/>
      <c r="D15" s="484"/>
      <c r="E15" s="484"/>
      <c r="F15" s="484"/>
      <c r="G15" s="485"/>
      <c r="H15" s="479" t="s">
        <v>580</v>
      </c>
      <c r="I15" s="480"/>
      <c r="J15" s="480"/>
      <c r="K15" s="480"/>
      <c r="L15" s="459">
        <v>0</v>
      </c>
      <c r="M15" s="500">
        <v>1</v>
      </c>
      <c r="N15" s="490"/>
      <c r="O15" s="500">
        <v>0</v>
      </c>
      <c r="P15" s="490"/>
      <c r="Q15" s="459">
        <v>3</v>
      </c>
      <c r="R15" s="74">
        <v>2</v>
      </c>
    </row>
    <row r="16" spans="1:18" ht="15" customHeight="1">
      <c r="A16" s="495"/>
      <c r="B16" s="486"/>
      <c r="C16" s="487"/>
      <c r="D16" s="487"/>
      <c r="E16" s="487"/>
      <c r="F16" s="487"/>
      <c r="G16" s="488"/>
      <c r="H16" s="479" t="s">
        <v>581</v>
      </c>
      <c r="I16" s="480"/>
      <c r="J16" s="480"/>
      <c r="K16" s="480"/>
      <c r="L16" s="479" t="s">
        <v>586</v>
      </c>
      <c r="M16" s="480"/>
      <c r="N16" s="480"/>
      <c r="O16" s="480"/>
      <c r="P16" s="480"/>
      <c r="Q16" s="480"/>
      <c r="R16" s="482"/>
    </row>
    <row r="17" spans="1:18" ht="15" customHeight="1">
      <c r="A17" s="495"/>
      <c r="B17" s="486"/>
      <c r="C17" s="487"/>
      <c r="D17" s="487"/>
      <c r="E17" s="487"/>
      <c r="F17" s="487"/>
      <c r="G17" s="488"/>
      <c r="H17" s="479" t="s">
        <v>582</v>
      </c>
      <c r="I17" s="480"/>
      <c r="J17" s="480"/>
      <c r="K17" s="480"/>
      <c r="L17" s="501" t="s">
        <v>1747</v>
      </c>
      <c r="M17" s="502"/>
      <c r="N17" s="502"/>
      <c r="O17" s="502"/>
      <c r="P17" s="502"/>
      <c r="Q17" s="502"/>
      <c r="R17" s="503"/>
    </row>
    <row r="18" spans="1:18" ht="15" customHeight="1">
      <c r="A18" s="495"/>
      <c r="B18" s="486"/>
      <c r="C18" s="487"/>
      <c r="D18" s="487"/>
      <c r="E18" s="487"/>
      <c r="F18" s="487"/>
      <c r="G18" s="488"/>
      <c r="H18" s="479" t="s">
        <v>583</v>
      </c>
      <c r="I18" s="480"/>
      <c r="J18" s="480"/>
      <c r="K18" s="480"/>
      <c r="L18" s="479" t="s">
        <v>586</v>
      </c>
      <c r="M18" s="480"/>
      <c r="N18" s="480"/>
      <c r="O18" s="480"/>
      <c r="P18" s="480"/>
      <c r="Q18" s="480"/>
      <c r="R18" s="482"/>
    </row>
    <row r="19" spans="1:18" ht="15" customHeight="1">
      <c r="A19" s="495"/>
      <c r="B19" s="497"/>
      <c r="C19" s="498"/>
      <c r="D19" s="498"/>
      <c r="E19" s="498"/>
      <c r="F19" s="498"/>
      <c r="G19" s="499"/>
      <c r="H19" s="479" t="s">
        <v>584</v>
      </c>
      <c r="I19" s="480"/>
      <c r="J19" s="480"/>
      <c r="K19" s="480"/>
      <c r="L19" s="491" t="s">
        <v>1746</v>
      </c>
      <c r="M19" s="492"/>
      <c r="N19" s="492"/>
      <c r="O19" s="492"/>
      <c r="P19" s="492"/>
      <c r="Q19" s="492"/>
      <c r="R19" s="493"/>
    </row>
    <row r="20" spans="1:18" ht="15" customHeight="1">
      <c r="A20" s="495"/>
      <c r="B20" s="483" t="s">
        <v>1874</v>
      </c>
      <c r="C20" s="484"/>
      <c r="D20" s="484"/>
      <c r="E20" s="484"/>
      <c r="F20" s="484"/>
      <c r="G20" s="485"/>
      <c r="H20" s="479" t="s">
        <v>580</v>
      </c>
      <c r="I20" s="480"/>
      <c r="J20" s="480"/>
      <c r="K20" s="480"/>
      <c r="L20" s="463" t="s">
        <v>586</v>
      </c>
      <c r="M20" s="489" t="s">
        <v>586</v>
      </c>
      <c r="N20" s="490"/>
      <c r="O20" s="489" t="s">
        <v>586</v>
      </c>
      <c r="P20" s="490"/>
      <c r="Q20" s="463" t="s">
        <v>586</v>
      </c>
      <c r="R20" s="464" t="s">
        <v>586</v>
      </c>
    </row>
    <row r="21" spans="1:18" ht="15" customHeight="1">
      <c r="A21" s="495"/>
      <c r="B21" s="486"/>
      <c r="C21" s="487"/>
      <c r="D21" s="487"/>
      <c r="E21" s="487"/>
      <c r="F21" s="487"/>
      <c r="G21" s="488"/>
      <c r="H21" s="479" t="s">
        <v>581</v>
      </c>
      <c r="I21" s="480"/>
      <c r="J21" s="480"/>
      <c r="K21" s="480"/>
      <c r="L21" s="481" t="s">
        <v>586</v>
      </c>
      <c r="M21" s="480"/>
      <c r="N21" s="480"/>
      <c r="O21" s="480"/>
      <c r="P21" s="480"/>
      <c r="Q21" s="480"/>
      <c r="R21" s="482"/>
    </row>
    <row r="22" spans="1:18" ht="15" customHeight="1">
      <c r="A22" s="495"/>
      <c r="B22" s="486"/>
      <c r="C22" s="487"/>
      <c r="D22" s="487"/>
      <c r="E22" s="487"/>
      <c r="F22" s="487"/>
      <c r="G22" s="488"/>
      <c r="H22" s="479" t="s">
        <v>582</v>
      </c>
      <c r="I22" s="480"/>
      <c r="J22" s="480"/>
      <c r="K22" s="480"/>
      <c r="L22" s="481" t="s">
        <v>586</v>
      </c>
      <c r="M22" s="480"/>
      <c r="N22" s="480"/>
      <c r="O22" s="480"/>
      <c r="P22" s="480"/>
      <c r="Q22" s="480"/>
      <c r="R22" s="482"/>
    </row>
    <row r="23" spans="1:18" ht="15" customHeight="1">
      <c r="A23" s="495"/>
      <c r="B23" s="486"/>
      <c r="C23" s="487"/>
      <c r="D23" s="487"/>
      <c r="E23" s="487"/>
      <c r="F23" s="487"/>
      <c r="G23" s="488"/>
      <c r="H23" s="479" t="s">
        <v>583</v>
      </c>
      <c r="I23" s="480"/>
      <c r="J23" s="480"/>
      <c r="K23" s="480"/>
      <c r="L23" s="481" t="s">
        <v>586</v>
      </c>
      <c r="M23" s="480"/>
      <c r="N23" s="480"/>
      <c r="O23" s="480"/>
      <c r="P23" s="480"/>
      <c r="Q23" s="480"/>
      <c r="R23" s="482"/>
    </row>
    <row r="24" spans="1:18" ht="15" customHeight="1">
      <c r="A24" s="496"/>
      <c r="B24" s="486"/>
      <c r="C24" s="487"/>
      <c r="D24" s="487"/>
      <c r="E24" s="487"/>
      <c r="F24" s="487"/>
      <c r="G24" s="488"/>
      <c r="H24" s="479" t="s">
        <v>584</v>
      </c>
      <c r="I24" s="480"/>
      <c r="J24" s="480"/>
      <c r="K24" s="480"/>
      <c r="L24" s="481" t="s">
        <v>586</v>
      </c>
      <c r="M24" s="480"/>
      <c r="N24" s="480"/>
      <c r="O24" s="480"/>
      <c r="P24" s="480"/>
      <c r="Q24" s="480"/>
      <c r="R24" s="482"/>
    </row>
    <row r="25" spans="1:18" ht="44.25" customHeight="1">
      <c r="A25" s="461">
        <v>3</v>
      </c>
      <c r="B25" s="473" t="s">
        <v>1875</v>
      </c>
      <c r="C25" s="474"/>
      <c r="D25" s="474"/>
      <c r="E25" s="474"/>
      <c r="F25" s="474"/>
      <c r="G25" s="474"/>
      <c r="H25" s="474"/>
      <c r="I25" s="474"/>
      <c r="J25" s="474"/>
      <c r="K25" s="474"/>
      <c r="L25" s="474"/>
      <c r="M25" s="474"/>
      <c r="N25" s="474"/>
      <c r="O25" s="474"/>
      <c r="P25" s="474"/>
      <c r="Q25" s="474"/>
      <c r="R25" s="475"/>
    </row>
    <row r="26" spans="1:18" ht="50.25" customHeight="1">
      <c r="A26" s="461">
        <v>4</v>
      </c>
      <c r="B26" s="476" t="s">
        <v>1876</v>
      </c>
      <c r="C26" s="477"/>
      <c r="D26" s="477"/>
      <c r="E26" s="477"/>
      <c r="F26" s="477"/>
      <c r="G26" s="477"/>
      <c r="H26" s="477"/>
      <c r="I26" s="477"/>
      <c r="J26" s="477"/>
      <c r="K26" s="477"/>
      <c r="L26" s="477"/>
      <c r="M26" s="477"/>
      <c r="N26" s="477"/>
      <c r="O26" s="477"/>
      <c r="P26" s="477"/>
      <c r="Q26" s="477"/>
      <c r="R26" s="478"/>
    </row>
  </sheetData>
  <mergeCells count="46">
    <mergeCell ref="C9:O9"/>
    <mergeCell ref="A1:C4"/>
    <mergeCell ref="H1:R4"/>
    <mergeCell ref="A6:R6"/>
    <mergeCell ref="A7:D7"/>
    <mergeCell ref="E7:G7"/>
    <mergeCell ref="H7:P7"/>
    <mergeCell ref="Q7:R7"/>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H19:K19"/>
    <mergeCell ref="L19:R19"/>
    <mergeCell ref="A15:A24"/>
    <mergeCell ref="B15:G19"/>
    <mergeCell ref="H15:K15"/>
    <mergeCell ref="M15:N15"/>
    <mergeCell ref="H17:K17"/>
    <mergeCell ref="L17:R17"/>
    <mergeCell ref="H18:K18"/>
    <mergeCell ref="L18:R18"/>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s>
  <hyperlinks>
    <hyperlink ref="L19" r:id="rId1"/>
  </hyperlinks>
  <pageMargins left="0.71875" right="0.11811023622047245" top="0.74803149606299213" bottom="0.74803149606299213" header="0.31496062992125984" footer="0.31496062992125984"/>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476"/>
  <sheetViews>
    <sheetView view="pageBreakPreview" zoomScale="129" zoomScaleNormal="110" zoomScaleSheetLayoutView="129" workbookViewId="0">
      <selection activeCell="F91" sqref="F91"/>
    </sheetView>
  </sheetViews>
  <sheetFormatPr defaultColWidth="8.81640625" defaultRowHeight="14.5"/>
  <cols>
    <col min="1" max="1" width="8" customWidth="1"/>
    <col min="2" max="2" width="8.453125" customWidth="1"/>
    <col min="3" max="3" width="10.453125" style="218" customWidth="1"/>
    <col min="4" max="4" width="25.1796875" style="224" customWidth="1"/>
    <col min="5" max="5" width="9.453125" customWidth="1"/>
    <col min="6" max="6" width="23.1796875" style="183" customWidth="1"/>
    <col min="7" max="7" width="9.81640625" style="44" customWidth="1"/>
    <col min="8" max="8" width="16.453125" style="227" customWidth="1"/>
    <col min="9" max="9" width="14.1796875" customWidth="1"/>
    <col min="10" max="10" width="11.453125" customWidth="1"/>
  </cols>
  <sheetData>
    <row r="1" spans="1:11" ht="17.25" customHeight="1">
      <c r="A1" s="598" t="s">
        <v>432</v>
      </c>
      <c r="B1" s="599"/>
      <c r="C1" s="599"/>
      <c r="D1" s="599"/>
      <c r="E1" s="599"/>
      <c r="F1" s="599"/>
      <c r="G1" s="599"/>
      <c r="H1" s="226"/>
      <c r="I1" s="9"/>
      <c r="J1" s="9"/>
    </row>
    <row r="2" spans="1:11">
      <c r="A2" s="600" t="s">
        <v>256</v>
      </c>
      <c r="B2" s="599"/>
      <c r="C2" s="599"/>
      <c r="D2" s="599"/>
      <c r="E2" s="599"/>
      <c r="F2" s="599"/>
      <c r="G2" s="599"/>
      <c r="H2" s="226"/>
      <c r="I2" s="9"/>
      <c r="J2" s="9"/>
    </row>
    <row r="3" spans="1:11">
      <c r="A3" s="12"/>
      <c r="B3" s="9"/>
      <c r="C3" s="213"/>
      <c r="D3" s="220"/>
      <c r="E3" s="9"/>
      <c r="F3" s="182"/>
      <c r="G3" s="225"/>
      <c r="H3" s="226"/>
      <c r="I3" s="9"/>
      <c r="J3" s="9"/>
    </row>
    <row r="4" spans="1:11">
      <c r="A4" s="13" t="s">
        <v>375</v>
      </c>
      <c r="B4" s="9"/>
      <c r="C4" s="213"/>
      <c r="D4" s="220"/>
      <c r="E4" s="9"/>
      <c r="F4" s="182"/>
      <c r="G4" s="225"/>
      <c r="H4" s="226"/>
      <c r="I4" s="39"/>
      <c r="J4" s="39"/>
      <c r="K4" s="46"/>
    </row>
    <row r="5" spans="1:11" ht="57.5">
      <c r="A5" s="51" t="s">
        <v>384</v>
      </c>
      <c r="B5" s="51" t="s">
        <v>205</v>
      </c>
      <c r="C5" s="214" t="s">
        <v>385</v>
      </c>
      <c r="D5" s="52" t="s">
        <v>257</v>
      </c>
      <c r="E5" s="52" t="s">
        <v>258</v>
      </c>
      <c r="F5" s="52" t="s">
        <v>386</v>
      </c>
      <c r="G5" s="235" t="s">
        <v>387</v>
      </c>
      <c r="H5" s="226"/>
      <c r="I5" s="50"/>
      <c r="J5" s="50"/>
      <c r="K5" s="46"/>
    </row>
    <row r="6" spans="1:11" ht="22">
      <c r="A6" s="211" t="s">
        <v>731</v>
      </c>
      <c r="B6" s="212" t="str">
        <f>Від.КОШТИ!B5</f>
        <v>поточний</v>
      </c>
      <c r="C6" s="215">
        <v>3493882</v>
      </c>
      <c r="D6" s="221" t="s">
        <v>732</v>
      </c>
      <c r="E6" s="212"/>
      <c r="F6" s="219" t="s">
        <v>1816</v>
      </c>
      <c r="G6" s="236">
        <v>399000</v>
      </c>
      <c r="H6" s="226"/>
      <c r="I6" s="50"/>
      <c r="J6" s="50"/>
      <c r="K6" s="46"/>
    </row>
    <row r="7" spans="1:11" ht="32.5">
      <c r="A7" s="211" t="s">
        <v>731</v>
      </c>
      <c r="B7" s="212" t="str">
        <f>B6</f>
        <v>поточний</v>
      </c>
      <c r="C7" s="215">
        <v>1940</v>
      </c>
      <c r="D7" s="221" t="s">
        <v>733</v>
      </c>
      <c r="E7" s="212"/>
      <c r="F7" s="219" t="s">
        <v>734</v>
      </c>
      <c r="G7" s="236">
        <v>400000</v>
      </c>
      <c r="H7" s="226"/>
      <c r="I7" s="50"/>
      <c r="J7" s="50"/>
      <c r="K7" s="46"/>
    </row>
    <row r="8" spans="1:11" ht="32.5">
      <c r="A8" s="211" t="s">
        <v>731</v>
      </c>
      <c r="B8" s="212" t="str">
        <f t="shared" ref="B8:B72" si="0">B7</f>
        <v>поточний</v>
      </c>
      <c r="C8" s="215">
        <v>559</v>
      </c>
      <c r="D8" s="221" t="s">
        <v>735</v>
      </c>
      <c r="E8" s="212"/>
      <c r="F8" s="219" t="s">
        <v>736</v>
      </c>
      <c r="G8" s="236">
        <v>1500000</v>
      </c>
      <c r="H8" s="226"/>
      <c r="I8" s="50"/>
      <c r="J8" s="50"/>
      <c r="K8" s="46"/>
    </row>
    <row r="9" spans="1:11" ht="32.5">
      <c r="A9" s="211" t="s">
        <v>731</v>
      </c>
      <c r="B9" s="212" t="str">
        <f t="shared" si="0"/>
        <v>поточний</v>
      </c>
      <c r="C9" s="215">
        <v>171</v>
      </c>
      <c r="D9" s="221" t="s">
        <v>737</v>
      </c>
      <c r="E9" s="212"/>
      <c r="F9" s="219" t="s">
        <v>738</v>
      </c>
      <c r="G9" s="236">
        <v>1520000</v>
      </c>
      <c r="H9" s="226"/>
      <c r="I9" s="50"/>
      <c r="J9" s="50"/>
      <c r="K9" s="46"/>
    </row>
    <row r="10" spans="1:11" ht="22">
      <c r="A10" s="211" t="s">
        <v>731</v>
      </c>
      <c r="B10" s="212" t="str">
        <f t="shared" si="0"/>
        <v>поточний</v>
      </c>
      <c r="C10" s="215">
        <v>3</v>
      </c>
      <c r="D10" s="221" t="s">
        <v>739</v>
      </c>
      <c r="E10" s="212"/>
      <c r="F10" s="219" t="s">
        <v>1816</v>
      </c>
      <c r="G10" s="236">
        <v>1510000</v>
      </c>
      <c r="H10" s="226"/>
      <c r="I10" s="50"/>
      <c r="J10" s="50"/>
      <c r="K10" s="46"/>
    </row>
    <row r="11" spans="1:11" ht="22">
      <c r="A11" s="211" t="s">
        <v>731</v>
      </c>
      <c r="B11" s="212" t="str">
        <f t="shared" si="0"/>
        <v>поточний</v>
      </c>
      <c r="C11" s="215" t="s">
        <v>740</v>
      </c>
      <c r="D11" s="221" t="s">
        <v>741</v>
      </c>
      <c r="E11" s="212"/>
      <c r="F11" s="219" t="s">
        <v>1816</v>
      </c>
      <c r="G11" s="236">
        <v>1669200</v>
      </c>
      <c r="H11" s="226"/>
      <c r="I11" s="50"/>
      <c r="J11" s="50"/>
      <c r="K11" s="46"/>
    </row>
    <row r="12" spans="1:11" ht="22">
      <c r="A12" s="211" t="s">
        <v>742</v>
      </c>
      <c r="B12" s="212" t="str">
        <f t="shared" si="0"/>
        <v>поточний</v>
      </c>
      <c r="C12" s="215">
        <v>2899094</v>
      </c>
      <c r="D12" s="221" t="s">
        <v>743</v>
      </c>
      <c r="E12" s="212"/>
      <c r="F12" s="219" t="s">
        <v>1816</v>
      </c>
      <c r="G12" s="236">
        <v>300000</v>
      </c>
      <c r="H12" s="226"/>
      <c r="I12" s="50"/>
      <c r="J12" s="50"/>
      <c r="K12" s="46"/>
    </row>
    <row r="13" spans="1:11" ht="22">
      <c r="A13" s="211" t="s">
        <v>742</v>
      </c>
      <c r="B13" s="212" t="str">
        <f t="shared" si="0"/>
        <v>поточний</v>
      </c>
      <c r="C13" s="215">
        <v>31598434</v>
      </c>
      <c r="D13" s="221" t="s">
        <v>744</v>
      </c>
      <c r="E13" s="212"/>
      <c r="F13" s="219" t="s">
        <v>1817</v>
      </c>
      <c r="G13" s="236">
        <v>1600000</v>
      </c>
      <c r="H13" s="226"/>
      <c r="I13" s="50"/>
      <c r="J13" s="50"/>
      <c r="K13" s="46"/>
    </row>
    <row r="14" spans="1:11" ht="32.5">
      <c r="A14" s="211" t="s">
        <v>745</v>
      </c>
      <c r="B14" s="212" t="str">
        <f t="shared" si="0"/>
        <v>поточний</v>
      </c>
      <c r="C14" s="215">
        <v>6</v>
      </c>
      <c r="D14" s="221" t="s">
        <v>746</v>
      </c>
      <c r="E14" s="212"/>
      <c r="F14" s="219" t="s">
        <v>747</v>
      </c>
      <c r="G14" s="236">
        <v>1500000</v>
      </c>
      <c r="H14" s="226"/>
      <c r="I14" s="50"/>
      <c r="J14" s="50"/>
      <c r="K14" s="46"/>
    </row>
    <row r="15" spans="1:11">
      <c r="A15" s="211" t="s">
        <v>745</v>
      </c>
      <c r="B15" s="212" t="str">
        <f t="shared" si="0"/>
        <v>поточний</v>
      </c>
      <c r="C15" s="215">
        <v>91</v>
      </c>
      <c r="D15" s="221" t="s">
        <v>748</v>
      </c>
      <c r="E15" s="212"/>
      <c r="F15" s="219" t="s">
        <v>1816</v>
      </c>
      <c r="G15" s="236">
        <v>1000000</v>
      </c>
      <c r="H15" s="226"/>
      <c r="I15" s="50"/>
      <c r="J15" s="50"/>
      <c r="K15" s="46"/>
    </row>
    <row r="16" spans="1:11" ht="43">
      <c r="A16" s="211" t="s">
        <v>745</v>
      </c>
      <c r="B16" s="212" t="str">
        <f t="shared" si="0"/>
        <v>поточний</v>
      </c>
      <c r="C16" s="215">
        <v>40</v>
      </c>
      <c r="D16" s="221" t="s">
        <v>749</v>
      </c>
      <c r="E16" s="212"/>
      <c r="F16" s="219" t="s">
        <v>750</v>
      </c>
      <c r="G16" s="236">
        <v>1000000</v>
      </c>
      <c r="H16" s="226"/>
      <c r="I16" s="50"/>
      <c r="J16" s="50"/>
      <c r="K16" s="46"/>
    </row>
    <row r="17" spans="1:11">
      <c r="A17" s="211" t="s">
        <v>745</v>
      </c>
      <c r="B17" s="212" t="str">
        <f t="shared" si="0"/>
        <v>поточний</v>
      </c>
      <c r="C17" s="215">
        <v>11</v>
      </c>
      <c r="D17" s="221" t="s">
        <v>751</v>
      </c>
      <c r="E17" s="212"/>
      <c r="F17" s="219" t="s">
        <v>1816</v>
      </c>
      <c r="G17" s="236">
        <v>1489200</v>
      </c>
      <c r="H17" s="226"/>
      <c r="I17" s="50"/>
      <c r="J17" s="50"/>
      <c r="K17" s="46"/>
    </row>
    <row r="18" spans="1:11" ht="32.5">
      <c r="A18" s="211" t="s">
        <v>745</v>
      </c>
      <c r="B18" s="212" t="str">
        <f t="shared" si="0"/>
        <v>поточний</v>
      </c>
      <c r="C18" s="215">
        <v>201</v>
      </c>
      <c r="D18" s="221" t="s">
        <v>752</v>
      </c>
      <c r="E18" s="212"/>
      <c r="F18" s="219" t="s">
        <v>753</v>
      </c>
      <c r="G18" s="236">
        <v>1000000</v>
      </c>
      <c r="H18" s="226"/>
      <c r="I18" s="50"/>
      <c r="J18" s="50"/>
      <c r="K18" s="46"/>
    </row>
    <row r="19" spans="1:11" ht="43">
      <c r="A19" s="211" t="s">
        <v>754</v>
      </c>
      <c r="B19" s="212" t="str">
        <f t="shared" si="0"/>
        <v>поточний</v>
      </c>
      <c r="C19" s="215">
        <v>26</v>
      </c>
      <c r="D19" s="221" t="s">
        <v>755</v>
      </c>
      <c r="E19" s="212"/>
      <c r="F19" s="219" t="s">
        <v>756</v>
      </c>
      <c r="G19" s="236">
        <v>800000</v>
      </c>
      <c r="H19" s="226"/>
      <c r="I19" s="50"/>
      <c r="J19" s="50"/>
      <c r="K19" s="46"/>
    </row>
    <row r="20" spans="1:11" ht="43">
      <c r="A20" s="211" t="s">
        <v>754</v>
      </c>
      <c r="B20" s="212" t="str">
        <f t="shared" si="0"/>
        <v>поточний</v>
      </c>
      <c r="C20" s="215">
        <v>9</v>
      </c>
      <c r="D20" s="221" t="s">
        <v>757</v>
      </c>
      <c r="E20" s="212"/>
      <c r="F20" s="219" t="s">
        <v>758</v>
      </c>
      <c r="G20" s="236">
        <v>230000</v>
      </c>
      <c r="H20" s="226"/>
      <c r="I20" s="50"/>
      <c r="J20" s="50"/>
      <c r="K20" s="46"/>
    </row>
    <row r="21" spans="1:11">
      <c r="A21" s="211" t="s">
        <v>754</v>
      </c>
      <c r="B21" s="212" t="str">
        <f t="shared" si="0"/>
        <v>поточний</v>
      </c>
      <c r="C21" s="215">
        <v>696910</v>
      </c>
      <c r="D21" s="221" t="s">
        <v>759</v>
      </c>
      <c r="E21" s="212"/>
      <c r="F21" s="219" t="s">
        <v>1816</v>
      </c>
      <c r="G21" s="236">
        <v>250000</v>
      </c>
      <c r="H21" s="226"/>
      <c r="I21" s="50"/>
      <c r="J21" s="50"/>
      <c r="K21" s="46"/>
    </row>
    <row r="22" spans="1:11" ht="32.5">
      <c r="A22" s="211" t="s">
        <v>754</v>
      </c>
      <c r="B22" s="212" t="str">
        <f t="shared" si="0"/>
        <v>поточний</v>
      </c>
      <c r="C22" s="215">
        <v>988</v>
      </c>
      <c r="D22" s="221" t="s">
        <v>760</v>
      </c>
      <c r="E22" s="212"/>
      <c r="F22" s="219" t="s">
        <v>761</v>
      </c>
      <c r="G22" s="236">
        <v>1500000</v>
      </c>
      <c r="H22" s="226"/>
      <c r="I22" s="50"/>
      <c r="J22" s="50"/>
      <c r="K22" s="46"/>
    </row>
    <row r="23" spans="1:11" ht="32.5">
      <c r="A23" s="211" t="s">
        <v>754</v>
      </c>
      <c r="B23" s="212" t="str">
        <f t="shared" si="0"/>
        <v>поточний</v>
      </c>
      <c r="C23" s="215">
        <v>9</v>
      </c>
      <c r="D23" s="221" t="s">
        <v>762</v>
      </c>
      <c r="E23" s="212"/>
      <c r="F23" s="219" t="s">
        <v>763</v>
      </c>
      <c r="G23" s="236">
        <v>700000</v>
      </c>
      <c r="H23" s="226"/>
      <c r="I23" s="50"/>
      <c r="J23" s="50"/>
      <c r="K23" s="46"/>
    </row>
    <row r="24" spans="1:11" ht="32.5">
      <c r="A24" s="211" t="s">
        <v>764</v>
      </c>
      <c r="B24" s="212" t="str">
        <f t="shared" si="0"/>
        <v>поточний</v>
      </c>
      <c r="C24" s="215">
        <v>2</v>
      </c>
      <c r="D24" s="221" t="s">
        <v>765</v>
      </c>
      <c r="E24" s="212"/>
      <c r="F24" s="219" t="s">
        <v>766</v>
      </c>
      <c r="G24" s="236">
        <v>300000</v>
      </c>
      <c r="H24" s="226"/>
      <c r="I24" s="50"/>
      <c r="J24" s="50"/>
      <c r="K24" s="46"/>
    </row>
    <row r="25" spans="1:11" ht="32.5">
      <c r="A25" s="211" t="s">
        <v>764</v>
      </c>
      <c r="B25" s="212" t="str">
        <f t="shared" si="0"/>
        <v>поточний</v>
      </c>
      <c r="C25" s="215">
        <v>805</v>
      </c>
      <c r="D25" s="221" t="s">
        <v>767</v>
      </c>
      <c r="E25" s="212"/>
      <c r="F25" s="219" t="s">
        <v>768</v>
      </c>
      <c r="G25" s="236">
        <v>890000</v>
      </c>
      <c r="H25" s="226"/>
      <c r="I25" s="50"/>
      <c r="J25" s="50"/>
      <c r="K25" s="46"/>
    </row>
    <row r="26" spans="1:11" ht="32.5">
      <c r="A26" s="211" t="s">
        <v>764</v>
      </c>
      <c r="B26" s="212" t="str">
        <f t="shared" si="0"/>
        <v>поточний</v>
      </c>
      <c r="C26" s="215">
        <v>23</v>
      </c>
      <c r="D26" s="221" t="s">
        <v>769</v>
      </c>
      <c r="E26" s="212"/>
      <c r="F26" s="219" t="s">
        <v>770</v>
      </c>
      <c r="G26" s="236">
        <v>1000000</v>
      </c>
      <c r="H26" s="226"/>
      <c r="I26" s="50"/>
      <c r="J26" s="50"/>
      <c r="K26" s="46"/>
    </row>
    <row r="27" spans="1:11" ht="32.5">
      <c r="A27" s="211" t="s">
        <v>764</v>
      </c>
      <c r="B27" s="212" t="str">
        <f t="shared" si="0"/>
        <v>поточний</v>
      </c>
      <c r="C27" s="215">
        <v>4</v>
      </c>
      <c r="D27" s="221" t="s">
        <v>771</v>
      </c>
      <c r="E27" s="212"/>
      <c r="F27" s="219" t="s">
        <v>772</v>
      </c>
      <c r="G27" s="236">
        <v>700000</v>
      </c>
      <c r="H27" s="226"/>
      <c r="I27" s="50"/>
      <c r="J27" s="50"/>
      <c r="K27" s="46"/>
    </row>
    <row r="28" spans="1:11" ht="32.5">
      <c r="A28" s="211" t="s">
        <v>764</v>
      </c>
      <c r="B28" s="212" t="str">
        <f t="shared" si="0"/>
        <v>поточний</v>
      </c>
      <c r="C28" s="215">
        <v>51</v>
      </c>
      <c r="D28" s="221" t="s">
        <v>773</v>
      </c>
      <c r="E28" s="212"/>
      <c r="F28" s="219" t="s">
        <v>774</v>
      </c>
      <c r="G28" s="236">
        <v>300000</v>
      </c>
      <c r="H28" s="226"/>
      <c r="I28" s="50"/>
      <c r="J28" s="50"/>
      <c r="K28" s="46"/>
    </row>
    <row r="29" spans="1:11" ht="32.5">
      <c r="A29" s="211" t="s">
        <v>775</v>
      </c>
      <c r="B29" s="212" t="str">
        <f t="shared" si="0"/>
        <v>поточний</v>
      </c>
      <c r="C29" s="215">
        <v>57</v>
      </c>
      <c r="D29" s="221" t="s">
        <v>776</v>
      </c>
      <c r="E29" s="212"/>
      <c r="F29" s="219" t="s">
        <v>777</v>
      </c>
      <c r="G29" s="236">
        <v>500000</v>
      </c>
      <c r="H29" s="226"/>
      <c r="I29" s="50"/>
      <c r="J29" s="50"/>
      <c r="K29" s="46"/>
    </row>
    <row r="30" spans="1:11">
      <c r="A30" s="211" t="s">
        <v>775</v>
      </c>
      <c r="B30" s="212" t="str">
        <f t="shared" si="0"/>
        <v>поточний</v>
      </c>
      <c r="C30" s="215">
        <v>596014</v>
      </c>
      <c r="D30" s="221" t="s">
        <v>778</v>
      </c>
      <c r="E30" s="212"/>
      <c r="F30" s="219" t="s">
        <v>1816</v>
      </c>
      <c r="G30" s="236">
        <v>1600000</v>
      </c>
      <c r="H30" s="226"/>
      <c r="I30" s="50"/>
      <c r="J30" s="50"/>
      <c r="K30" s="46"/>
    </row>
    <row r="31" spans="1:11">
      <c r="A31" s="211" t="s">
        <v>779</v>
      </c>
      <c r="B31" s="212" t="str">
        <f t="shared" si="0"/>
        <v>поточний</v>
      </c>
      <c r="C31" s="215">
        <v>2169505007</v>
      </c>
      <c r="D31" s="221" t="s">
        <v>780</v>
      </c>
      <c r="E31" s="212"/>
      <c r="F31" s="219" t="s">
        <v>1816</v>
      </c>
      <c r="G31" s="236">
        <v>500000</v>
      </c>
      <c r="H31" s="226"/>
      <c r="I31" s="50"/>
      <c r="J31" s="50"/>
      <c r="K31" s="46"/>
    </row>
    <row r="32" spans="1:11" ht="22">
      <c r="A32" s="211" t="s">
        <v>779</v>
      </c>
      <c r="B32" s="212" t="str">
        <f t="shared" si="0"/>
        <v>поточний</v>
      </c>
      <c r="C32" s="215">
        <v>1170755</v>
      </c>
      <c r="D32" s="221" t="s">
        <v>781</v>
      </c>
      <c r="E32" s="212"/>
      <c r="F32" s="219" t="s">
        <v>1816</v>
      </c>
      <c r="G32" s="236">
        <v>1595000</v>
      </c>
      <c r="H32" s="226"/>
      <c r="I32" s="50"/>
      <c r="J32" s="50"/>
      <c r="K32" s="46"/>
    </row>
    <row r="33" spans="1:11">
      <c r="A33" s="211" t="s">
        <v>782</v>
      </c>
      <c r="B33" s="212" t="str">
        <f t="shared" si="0"/>
        <v>поточний</v>
      </c>
      <c r="C33" s="215" t="s">
        <v>783</v>
      </c>
      <c r="D33" s="221" t="s">
        <v>784</v>
      </c>
      <c r="E33" s="212"/>
      <c r="F33" s="212"/>
      <c r="G33" s="236">
        <v>800</v>
      </c>
      <c r="H33" s="226"/>
      <c r="I33" s="50"/>
      <c r="J33" s="50"/>
      <c r="K33" s="46"/>
    </row>
    <row r="34" spans="1:11">
      <c r="A34" s="211" t="s">
        <v>782</v>
      </c>
      <c r="B34" s="212" t="str">
        <f t="shared" si="0"/>
        <v>поточний</v>
      </c>
      <c r="C34" s="215" t="s">
        <v>785</v>
      </c>
      <c r="D34" s="221" t="s">
        <v>786</v>
      </c>
      <c r="E34" s="212"/>
      <c r="F34" s="212"/>
      <c r="G34" s="236">
        <v>1000</v>
      </c>
      <c r="H34" s="226"/>
      <c r="I34" s="50"/>
      <c r="J34" s="50"/>
      <c r="K34" s="46"/>
    </row>
    <row r="35" spans="1:11">
      <c r="A35" s="211" t="s">
        <v>782</v>
      </c>
      <c r="B35" s="212" t="str">
        <f t="shared" si="0"/>
        <v>поточний</v>
      </c>
      <c r="C35" s="215" t="s">
        <v>787</v>
      </c>
      <c r="D35" s="221" t="s">
        <v>788</v>
      </c>
      <c r="E35" s="212"/>
      <c r="F35" s="212"/>
      <c r="G35" s="236">
        <v>1000</v>
      </c>
      <c r="H35" s="226"/>
      <c r="I35" s="50"/>
      <c r="J35" s="50"/>
      <c r="K35" s="46"/>
    </row>
    <row r="36" spans="1:11" ht="22">
      <c r="A36" s="211" t="s">
        <v>782</v>
      </c>
      <c r="B36" s="212" t="str">
        <f t="shared" si="0"/>
        <v>поточний</v>
      </c>
      <c r="C36" s="215">
        <v>1463301</v>
      </c>
      <c r="D36" s="221" t="s">
        <v>789</v>
      </c>
      <c r="E36" s="212"/>
      <c r="F36" s="219" t="s">
        <v>1816</v>
      </c>
      <c r="G36" s="236">
        <v>400000</v>
      </c>
      <c r="H36" s="226"/>
      <c r="I36" s="50"/>
      <c r="J36" s="50"/>
      <c r="K36" s="46"/>
    </row>
    <row r="37" spans="1:11">
      <c r="A37" s="211" t="s">
        <v>790</v>
      </c>
      <c r="B37" s="212" t="str">
        <f t="shared" si="0"/>
        <v>поточний</v>
      </c>
      <c r="C37" s="215" t="s">
        <v>791</v>
      </c>
      <c r="D37" s="221" t="s">
        <v>792</v>
      </c>
      <c r="E37" s="212"/>
      <c r="F37" s="212"/>
      <c r="G37" s="236">
        <v>2000</v>
      </c>
      <c r="H37" s="226"/>
      <c r="I37" s="50"/>
      <c r="J37" s="50"/>
      <c r="K37" s="46"/>
    </row>
    <row r="38" spans="1:11">
      <c r="A38" s="211" t="s">
        <v>793</v>
      </c>
      <c r="B38" s="212" t="str">
        <f t="shared" si="0"/>
        <v>поточний</v>
      </c>
      <c r="C38" s="215">
        <v>1</v>
      </c>
      <c r="D38" s="221" t="s">
        <v>794</v>
      </c>
      <c r="E38" s="212"/>
      <c r="F38" s="219" t="s">
        <v>1872</v>
      </c>
      <c r="G38" s="236">
        <v>26000</v>
      </c>
      <c r="H38" s="226"/>
      <c r="I38" s="50"/>
      <c r="J38" s="50"/>
      <c r="K38" s="46"/>
    </row>
    <row r="39" spans="1:11">
      <c r="A39" s="211" t="s">
        <v>793</v>
      </c>
      <c r="B39" s="212" t="str">
        <f t="shared" si="0"/>
        <v>поточний</v>
      </c>
      <c r="C39" s="215" t="s">
        <v>795</v>
      </c>
      <c r="D39" s="221" t="s">
        <v>796</v>
      </c>
      <c r="E39" s="212"/>
      <c r="F39" s="212"/>
      <c r="G39" s="236">
        <v>15000</v>
      </c>
      <c r="H39" s="226"/>
      <c r="I39" s="50"/>
      <c r="J39" s="50"/>
      <c r="K39" s="46"/>
    </row>
    <row r="40" spans="1:11" ht="22">
      <c r="A40" s="211" t="s">
        <v>793</v>
      </c>
      <c r="B40" s="212" t="str">
        <f t="shared" si="0"/>
        <v>поточний</v>
      </c>
      <c r="C40" s="215">
        <v>121410022</v>
      </c>
      <c r="D40" s="221" t="s">
        <v>988</v>
      </c>
      <c r="E40" s="212"/>
      <c r="F40" s="219" t="s">
        <v>1823</v>
      </c>
      <c r="G40" s="236">
        <v>30000</v>
      </c>
      <c r="H40" s="226"/>
      <c r="I40" s="50"/>
      <c r="J40" s="50"/>
      <c r="K40" s="46"/>
    </row>
    <row r="41" spans="1:11" ht="22">
      <c r="A41" s="211" t="s">
        <v>793</v>
      </c>
      <c r="B41" s="212" t="str">
        <f t="shared" si="0"/>
        <v>поточний</v>
      </c>
      <c r="C41" s="215">
        <v>336337193</v>
      </c>
      <c r="D41" s="221" t="s">
        <v>797</v>
      </c>
      <c r="E41" s="212"/>
      <c r="F41" s="219" t="s">
        <v>1824</v>
      </c>
      <c r="G41" s="236">
        <v>10000</v>
      </c>
      <c r="H41" s="226"/>
      <c r="I41" s="50"/>
      <c r="J41" s="50"/>
      <c r="K41" s="46"/>
    </row>
    <row r="42" spans="1:11">
      <c r="A42" s="211" t="s">
        <v>793</v>
      </c>
      <c r="B42" s="212" t="str">
        <f t="shared" si="0"/>
        <v>поточний</v>
      </c>
      <c r="C42" s="215" t="s">
        <v>798</v>
      </c>
      <c r="D42" s="221" t="s">
        <v>799</v>
      </c>
      <c r="E42" s="212"/>
      <c r="F42" s="212" t="s">
        <v>890</v>
      </c>
      <c r="G42" s="236">
        <v>5000</v>
      </c>
      <c r="H42" s="226"/>
      <c r="I42" s="50"/>
      <c r="J42" s="50"/>
      <c r="K42" s="46"/>
    </row>
    <row r="43" spans="1:11" ht="24.65" customHeight="1">
      <c r="A43" s="211" t="s">
        <v>800</v>
      </c>
      <c r="B43" s="212" t="str">
        <f t="shared" si="0"/>
        <v>поточний</v>
      </c>
      <c r="C43" s="215" t="s">
        <v>801</v>
      </c>
      <c r="D43" s="221" t="s">
        <v>1803</v>
      </c>
      <c r="E43" s="212"/>
      <c r="F43" s="219" t="s">
        <v>1816</v>
      </c>
      <c r="G43" s="236">
        <v>3000</v>
      </c>
      <c r="H43" s="226"/>
      <c r="I43" s="50"/>
      <c r="J43" s="50"/>
      <c r="K43" s="46"/>
    </row>
    <row r="44" spans="1:11">
      <c r="A44" s="211" t="s">
        <v>800</v>
      </c>
      <c r="B44" s="212" t="str">
        <f t="shared" si="0"/>
        <v>поточний</v>
      </c>
      <c r="C44" s="215" t="s">
        <v>802</v>
      </c>
      <c r="D44" s="221" t="s">
        <v>803</v>
      </c>
      <c r="E44" s="212"/>
      <c r="F44" s="212" t="s">
        <v>890</v>
      </c>
      <c r="G44" s="236">
        <v>10</v>
      </c>
      <c r="H44" s="226"/>
      <c r="I44" s="50"/>
      <c r="J44" s="50"/>
      <c r="K44" s="46"/>
    </row>
    <row r="45" spans="1:11" ht="32.5">
      <c r="A45" s="211" t="s">
        <v>800</v>
      </c>
      <c r="B45" s="212" t="str">
        <f t="shared" si="0"/>
        <v>поточний</v>
      </c>
      <c r="C45" s="215">
        <v>1382</v>
      </c>
      <c r="D45" s="221" t="s">
        <v>804</v>
      </c>
      <c r="E45" s="212"/>
      <c r="F45" s="219" t="s">
        <v>805</v>
      </c>
      <c r="G45" s="236">
        <v>500000</v>
      </c>
      <c r="H45" s="226"/>
      <c r="I45" s="50"/>
      <c r="J45" s="50"/>
      <c r="K45" s="46"/>
    </row>
    <row r="46" spans="1:11" ht="22">
      <c r="A46" s="211" t="s">
        <v>800</v>
      </c>
      <c r="B46" s="212" t="str">
        <f t="shared" si="0"/>
        <v>поточний</v>
      </c>
      <c r="C46" s="215" t="s">
        <v>806</v>
      </c>
      <c r="D46" s="221" t="s">
        <v>807</v>
      </c>
      <c r="E46" s="212"/>
      <c r="F46" s="219" t="s">
        <v>1873</v>
      </c>
      <c r="G46" s="236">
        <v>400</v>
      </c>
      <c r="H46" s="226"/>
      <c r="I46" s="50"/>
      <c r="J46" s="50"/>
      <c r="K46" s="46"/>
    </row>
    <row r="47" spans="1:11" ht="32.5">
      <c r="A47" s="211" t="s">
        <v>808</v>
      </c>
      <c r="B47" s="212" t="str">
        <f t="shared" si="0"/>
        <v>поточний</v>
      </c>
      <c r="C47" s="215">
        <v>5</v>
      </c>
      <c r="D47" s="221" t="s">
        <v>809</v>
      </c>
      <c r="E47" s="212"/>
      <c r="F47" s="219" t="s">
        <v>1825</v>
      </c>
      <c r="G47" s="236">
        <v>500000</v>
      </c>
      <c r="H47" s="226"/>
      <c r="I47" s="50"/>
      <c r="J47" s="50"/>
      <c r="K47" s="46"/>
    </row>
    <row r="48" spans="1:11" ht="32.5">
      <c r="A48" s="211" t="s">
        <v>808</v>
      </c>
      <c r="B48" s="212" t="str">
        <f t="shared" si="0"/>
        <v>поточний</v>
      </c>
      <c r="C48" s="215">
        <v>33</v>
      </c>
      <c r="D48" s="221" t="s">
        <v>810</v>
      </c>
      <c r="E48" s="212"/>
      <c r="F48" s="219" t="s">
        <v>811</v>
      </c>
      <c r="G48" s="236">
        <v>500000</v>
      </c>
      <c r="H48" s="226"/>
      <c r="I48" s="50"/>
      <c r="J48" s="50"/>
      <c r="K48" s="46"/>
    </row>
    <row r="49" spans="1:11" ht="32.5">
      <c r="A49" s="211" t="s">
        <v>808</v>
      </c>
      <c r="B49" s="212" t="str">
        <f t="shared" si="0"/>
        <v>поточний</v>
      </c>
      <c r="C49" s="215">
        <v>28</v>
      </c>
      <c r="D49" s="221" t="s">
        <v>812</v>
      </c>
      <c r="E49" s="212"/>
      <c r="F49" s="219" t="s">
        <v>813</v>
      </c>
      <c r="G49" s="236">
        <v>1100000</v>
      </c>
      <c r="H49" s="226"/>
      <c r="I49" s="50"/>
      <c r="J49" s="50"/>
      <c r="K49" s="46"/>
    </row>
    <row r="50" spans="1:11" ht="32.5">
      <c r="A50" s="211" t="s">
        <v>808</v>
      </c>
      <c r="B50" s="212" t="str">
        <f t="shared" si="0"/>
        <v>поточний</v>
      </c>
      <c r="C50" s="215">
        <v>208</v>
      </c>
      <c r="D50" s="221" t="s">
        <v>752</v>
      </c>
      <c r="E50" s="212"/>
      <c r="F50" s="219" t="s">
        <v>753</v>
      </c>
      <c r="G50" s="236">
        <v>500000</v>
      </c>
      <c r="H50" s="226"/>
      <c r="I50" s="50"/>
      <c r="J50" s="50"/>
      <c r="K50" s="46"/>
    </row>
    <row r="51" spans="1:11" ht="22">
      <c r="A51" s="211" t="s">
        <v>808</v>
      </c>
      <c r="B51" s="212" t="str">
        <f t="shared" si="0"/>
        <v>поточний</v>
      </c>
      <c r="C51" s="215">
        <v>758329</v>
      </c>
      <c r="D51" s="221" t="s">
        <v>814</v>
      </c>
      <c r="E51" s="212"/>
      <c r="F51" s="219" t="s">
        <v>1816</v>
      </c>
      <c r="G51" s="236">
        <v>1495000</v>
      </c>
      <c r="H51" s="226"/>
      <c r="I51" s="50"/>
      <c r="J51" s="50"/>
      <c r="K51" s="46"/>
    </row>
    <row r="52" spans="1:11" ht="22">
      <c r="A52" s="211" t="s">
        <v>808</v>
      </c>
      <c r="B52" s="212" t="str">
        <f t="shared" si="0"/>
        <v>поточний</v>
      </c>
      <c r="C52" s="215">
        <v>669062</v>
      </c>
      <c r="D52" s="221" t="s">
        <v>815</v>
      </c>
      <c r="E52" s="212"/>
      <c r="F52" s="219" t="s">
        <v>1816</v>
      </c>
      <c r="G52" s="236">
        <v>59000</v>
      </c>
      <c r="H52" s="226"/>
      <c r="I52" s="50"/>
      <c r="J52" s="50"/>
      <c r="K52" s="46"/>
    </row>
    <row r="53" spans="1:11" ht="22">
      <c r="A53" s="211" t="s">
        <v>808</v>
      </c>
      <c r="B53" s="212" t="str">
        <f t="shared" si="0"/>
        <v>поточний</v>
      </c>
      <c r="C53" s="215">
        <v>31255157</v>
      </c>
      <c r="D53" s="221" t="s">
        <v>816</v>
      </c>
      <c r="E53" s="212"/>
      <c r="F53" s="219" t="s">
        <v>1816</v>
      </c>
      <c r="G53" s="236">
        <v>1500000</v>
      </c>
      <c r="H53" s="226"/>
      <c r="I53" s="50"/>
      <c r="J53" s="50"/>
      <c r="K53" s="46"/>
    </row>
    <row r="54" spans="1:11">
      <c r="A54" s="211" t="s">
        <v>808</v>
      </c>
      <c r="B54" s="212" t="str">
        <f t="shared" si="0"/>
        <v>поточний</v>
      </c>
      <c r="C54" s="215">
        <v>42125473</v>
      </c>
      <c r="D54" s="221" t="s">
        <v>817</v>
      </c>
      <c r="E54" s="212"/>
      <c r="F54" s="212" t="s">
        <v>890</v>
      </c>
      <c r="G54" s="236">
        <v>2000</v>
      </c>
      <c r="H54" s="226"/>
      <c r="I54" s="50"/>
      <c r="J54" s="50"/>
      <c r="K54" s="46"/>
    </row>
    <row r="55" spans="1:11">
      <c r="A55" s="211" t="s">
        <v>808</v>
      </c>
      <c r="B55" s="212" t="str">
        <f t="shared" si="0"/>
        <v>поточний</v>
      </c>
      <c r="C55" s="215" t="s">
        <v>818</v>
      </c>
      <c r="D55" s="221" t="s">
        <v>819</v>
      </c>
      <c r="E55" s="212"/>
      <c r="F55" s="212" t="s">
        <v>890</v>
      </c>
      <c r="G55" s="236">
        <v>7500</v>
      </c>
      <c r="H55" s="226"/>
      <c r="I55" s="50"/>
      <c r="J55" s="50"/>
      <c r="K55" s="46"/>
    </row>
    <row r="56" spans="1:11">
      <c r="A56" s="211" t="s">
        <v>808</v>
      </c>
      <c r="B56" s="212" t="str">
        <f t="shared" si="0"/>
        <v>поточний</v>
      </c>
      <c r="C56" s="215" t="s">
        <v>820</v>
      </c>
      <c r="D56" s="221" t="s">
        <v>821</v>
      </c>
      <c r="E56" s="212"/>
      <c r="F56" s="212" t="s">
        <v>890</v>
      </c>
      <c r="G56" s="236">
        <v>1000</v>
      </c>
      <c r="H56" s="226"/>
      <c r="I56" s="50"/>
      <c r="J56" s="50"/>
      <c r="K56" s="46"/>
    </row>
    <row r="57" spans="1:11">
      <c r="A57" s="211" t="s">
        <v>808</v>
      </c>
      <c r="B57" s="212" t="str">
        <f t="shared" si="0"/>
        <v>поточний</v>
      </c>
      <c r="C57" s="215" t="s">
        <v>820</v>
      </c>
      <c r="D57" s="221" t="s">
        <v>822</v>
      </c>
      <c r="E57" s="212"/>
      <c r="F57" s="219" t="s">
        <v>1816</v>
      </c>
      <c r="G57" s="236">
        <v>1000</v>
      </c>
      <c r="H57" s="226"/>
      <c r="I57" s="50"/>
      <c r="J57" s="50"/>
      <c r="K57" s="46"/>
    </row>
    <row r="58" spans="1:11" ht="22">
      <c r="A58" s="211" t="s">
        <v>823</v>
      </c>
      <c r="B58" s="212" t="str">
        <f t="shared" si="0"/>
        <v>поточний</v>
      </c>
      <c r="C58" s="215" t="s">
        <v>824</v>
      </c>
      <c r="D58" s="221" t="s">
        <v>989</v>
      </c>
      <c r="E58" s="212"/>
      <c r="F58" s="219" t="s">
        <v>1826</v>
      </c>
      <c r="G58" s="236">
        <v>3000</v>
      </c>
      <c r="H58" s="226"/>
      <c r="I58" s="50"/>
      <c r="J58" s="50"/>
      <c r="K58" s="46"/>
    </row>
    <row r="59" spans="1:11" ht="32.5">
      <c r="A59" s="211" t="s">
        <v>823</v>
      </c>
      <c r="B59" s="212" t="str">
        <f t="shared" si="0"/>
        <v>поточний</v>
      </c>
      <c r="C59" s="215" t="s">
        <v>825</v>
      </c>
      <c r="D59" s="221" t="s">
        <v>990</v>
      </c>
      <c r="E59" s="212"/>
      <c r="F59" s="219" t="s">
        <v>1827</v>
      </c>
      <c r="G59" s="236">
        <v>500000</v>
      </c>
      <c r="H59" s="226"/>
      <c r="I59" s="50"/>
      <c r="J59" s="50"/>
      <c r="K59" s="46"/>
    </row>
    <row r="60" spans="1:11" ht="22">
      <c r="A60" s="211" t="s">
        <v>823</v>
      </c>
      <c r="B60" s="212" t="str">
        <f t="shared" si="0"/>
        <v>поточний</v>
      </c>
      <c r="C60" s="215" t="s">
        <v>826</v>
      </c>
      <c r="D60" s="221" t="s">
        <v>827</v>
      </c>
      <c r="E60" s="212"/>
      <c r="F60" s="219" t="s">
        <v>1828</v>
      </c>
      <c r="G60" s="236">
        <v>1400000</v>
      </c>
      <c r="H60" s="226"/>
      <c r="I60" s="50"/>
      <c r="J60" s="50"/>
      <c r="K60" s="46"/>
    </row>
    <row r="61" spans="1:11">
      <c r="A61" s="211" t="s">
        <v>823</v>
      </c>
      <c r="B61" s="212" t="str">
        <f t="shared" si="0"/>
        <v>поточний</v>
      </c>
      <c r="C61" s="215" t="s">
        <v>828</v>
      </c>
      <c r="D61" s="221" t="s">
        <v>991</v>
      </c>
      <c r="E61" s="212"/>
      <c r="F61" s="219" t="s">
        <v>1816</v>
      </c>
      <c r="G61" s="236">
        <v>855000</v>
      </c>
      <c r="H61" s="226"/>
      <c r="I61" s="50"/>
      <c r="J61" s="50"/>
      <c r="K61" s="46"/>
    </row>
    <row r="62" spans="1:11">
      <c r="A62" s="211" t="s">
        <v>823</v>
      </c>
      <c r="B62" s="212" t="str">
        <f t="shared" si="0"/>
        <v>поточний</v>
      </c>
      <c r="C62" s="215">
        <v>645870</v>
      </c>
      <c r="D62" s="221" t="s">
        <v>829</v>
      </c>
      <c r="E62" s="212"/>
      <c r="F62" s="219" t="s">
        <v>1816</v>
      </c>
      <c r="G62" s="236">
        <v>500000</v>
      </c>
      <c r="H62" s="226"/>
      <c r="I62" s="50"/>
      <c r="J62" s="50"/>
      <c r="K62" s="46"/>
    </row>
    <row r="63" spans="1:11">
      <c r="A63" s="211" t="s">
        <v>823</v>
      </c>
      <c r="B63" s="212" t="str">
        <f t="shared" si="0"/>
        <v>поточний</v>
      </c>
      <c r="C63" s="215" t="s">
        <v>830</v>
      </c>
      <c r="D63" s="221" t="s">
        <v>831</v>
      </c>
      <c r="E63" s="212"/>
      <c r="F63" s="219" t="s">
        <v>1816</v>
      </c>
      <c r="G63" s="236">
        <v>1600000</v>
      </c>
      <c r="H63" s="226"/>
      <c r="I63" s="50"/>
      <c r="J63" s="50"/>
      <c r="K63" s="46"/>
    </row>
    <row r="64" spans="1:11" ht="22">
      <c r="A64" s="211" t="s">
        <v>823</v>
      </c>
      <c r="B64" s="212" t="str">
        <f>B63</f>
        <v>поточний</v>
      </c>
      <c r="C64" s="215">
        <v>125</v>
      </c>
      <c r="D64" s="221" t="s">
        <v>1163</v>
      </c>
      <c r="E64" s="212"/>
      <c r="F64" s="219" t="s">
        <v>1761</v>
      </c>
      <c r="G64" s="236">
        <v>249000</v>
      </c>
      <c r="H64" s="226"/>
    </row>
    <row r="65" spans="1:11">
      <c r="A65" s="211" t="s">
        <v>832</v>
      </c>
      <c r="B65" s="212" t="str">
        <f>B63</f>
        <v>поточний</v>
      </c>
      <c r="C65" s="215">
        <v>13</v>
      </c>
      <c r="D65" s="221" t="s">
        <v>833</v>
      </c>
      <c r="E65" s="212"/>
      <c r="F65" s="219" t="s">
        <v>1816</v>
      </c>
      <c r="G65" s="236">
        <v>900000</v>
      </c>
      <c r="H65" s="226"/>
      <c r="I65" s="50"/>
      <c r="J65" s="50"/>
      <c r="K65" s="46"/>
    </row>
    <row r="66" spans="1:11">
      <c r="A66" s="211" t="s">
        <v>832</v>
      </c>
      <c r="B66" s="212" t="str">
        <f t="shared" si="0"/>
        <v>поточний</v>
      </c>
      <c r="C66" s="215" t="s">
        <v>834</v>
      </c>
      <c r="D66" s="221" t="s">
        <v>992</v>
      </c>
      <c r="E66" s="212"/>
      <c r="F66" s="219" t="s">
        <v>1816</v>
      </c>
      <c r="G66" s="236">
        <v>800000</v>
      </c>
      <c r="H66" s="226"/>
      <c r="I66" s="50"/>
      <c r="J66" s="50"/>
      <c r="K66" s="46"/>
    </row>
    <row r="67" spans="1:11">
      <c r="A67" s="211" t="s">
        <v>832</v>
      </c>
      <c r="B67" s="212" t="str">
        <f t="shared" si="0"/>
        <v>поточний</v>
      </c>
      <c r="C67" s="215" t="s">
        <v>835</v>
      </c>
      <c r="D67" s="221" t="s">
        <v>836</v>
      </c>
      <c r="E67" s="212"/>
      <c r="F67" s="212" t="s">
        <v>890</v>
      </c>
      <c r="G67" s="236">
        <v>1500</v>
      </c>
      <c r="H67" s="226"/>
      <c r="I67" s="50"/>
      <c r="J67" s="50"/>
      <c r="K67" s="46"/>
    </row>
    <row r="68" spans="1:11">
      <c r="A68" s="211" t="s">
        <v>832</v>
      </c>
      <c r="B68" s="212" t="str">
        <f t="shared" si="0"/>
        <v>поточний</v>
      </c>
      <c r="C68" s="215" t="s">
        <v>837</v>
      </c>
      <c r="D68" s="221" t="s">
        <v>838</v>
      </c>
      <c r="E68" s="212"/>
      <c r="F68" s="212" t="s">
        <v>890</v>
      </c>
      <c r="G68" s="236">
        <v>1000</v>
      </c>
      <c r="H68" s="226"/>
      <c r="I68" s="50"/>
      <c r="J68" s="50"/>
      <c r="K68" s="46"/>
    </row>
    <row r="69" spans="1:11">
      <c r="A69" s="211" t="s">
        <v>832</v>
      </c>
      <c r="B69" s="212" t="str">
        <f t="shared" si="0"/>
        <v>поточний</v>
      </c>
      <c r="C69" s="215" t="s">
        <v>839</v>
      </c>
      <c r="D69" s="221" t="s">
        <v>840</v>
      </c>
      <c r="E69" s="212"/>
      <c r="F69" s="212" t="s">
        <v>890</v>
      </c>
      <c r="G69" s="236">
        <v>500</v>
      </c>
      <c r="H69" s="226"/>
      <c r="I69" s="50"/>
      <c r="J69" s="50"/>
      <c r="K69" s="46"/>
    </row>
    <row r="70" spans="1:11" ht="22">
      <c r="A70" s="211" t="s">
        <v>832</v>
      </c>
      <c r="B70" s="212" t="str">
        <f t="shared" si="0"/>
        <v>поточний</v>
      </c>
      <c r="C70" s="215" t="s">
        <v>841</v>
      </c>
      <c r="D70" s="221" t="s">
        <v>842</v>
      </c>
      <c r="E70" s="212"/>
      <c r="F70" s="219" t="s">
        <v>1816</v>
      </c>
      <c r="G70" s="236">
        <v>5000</v>
      </c>
      <c r="H70" s="226"/>
      <c r="I70" s="50"/>
      <c r="J70" s="50"/>
      <c r="K70" s="46"/>
    </row>
    <row r="71" spans="1:11" ht="22">
      <c r="A71" s="211" t="s">
        <v>832</v>
      </c>
      <c r="B71" s="212" t="str">
        <f t="shared" si="0"/>
        <v>поточний</v>
      </c>
      <c r="C71" s="215" t="s">
        <v>843</v>
      </c>
      <c r="D71" s="221" t="s">
        <v>844</v>
      </c>
      <c r="E71" s="212"/>
      <c r="F71" s="219" t="s">
        <v>1816</v>
      </c>
      <c r="G71" s="236">
        <v>600000</v>
      </c>
      <c r="H71" s="226"/>
      <c r="I71" s="50"/>
      <c r="J71" s="50"/>
      <c r="K71" s="46"/>
    </row>
    <row r="72" spans="1:11">
      <c r="A72" s="211" t="s">
        <v>832</v>
      </c>
      <c r="B72" s="212" t="str">
        <f t="shared" si="0"/>
        <v>поточний</v>
      </c>
      <c r="C72" s="215" t="s">
        <v>845</v>
      </c>
      <c r="D72" s="221" t="s">
        <v>846</v>
      </c>
      <c r="E72" s="212"/>
      <c r="F72" s="219" t="s">
        <v>1816</v>
      </c>
      <c r="G72" s="236">
        <v>900000</v>
      </c>
      <c r="H72" s="226"/>
      <c r="I72" s="50"/>
      <c r="J72" s="50"/>
      <c r="K72" s="46"/>
    </row>
    <row r="73" spans="1:11">
      <c r="A73" s="211" t="s">
        <v>832</v>
      </c>
      <c r="B73" s="212" t="str">
        <f t="shared" ref="B73:B107" si="1">B72</f>
        <v>поточний</v>
      </c>
      <c r="C73" s="215" t="s">
        <v>847</v>
      </c>
      <c r="D73" s="221" t="s">
        <v>848</v>
      </c>
      <c r="E73" s="212"/>
      <c r="F73" s="212" t="s">
        <v>890</v>
      </c>
      <c r="G73" s="236">
        <v>1500</v>
      </c>
      <c r="H73" s="226"/>
      <c r="I73" s="50"/>
      <c r="J73" s="50"/>
      <c r="K73" s="46"/>
    </row>
    <row r="74" spans="1:11" ht="22">
      <c r="A74" s="211" t="s">
        <v>849</v>
      </c>
      <c r="B74" s="212" t="str">
        <f t="shared" si="1"/>
        <v>поточний</v>
      </c>
      <c r="C74" s="215">
        <v>2830195</v>
      </c>
      <c r="D74" s="221" t="s">
        <v>850</v>
      </c>
      <c r="E74" s="212"/>
      <c r="F74" s="219" t="s">
        <v>1816</v>
      </c>
      <c r="G74" s="236">
        <v>999000</v>
      </c>
      <c r="H74" s="226"/>
      <c r="I74" s="50"/>
      <c r="J74" s="50"/>
      <c r="K74" s="46"/>
    </row>
    <row r="75" spans="1:11" ht="32.5">
      <c r="A75" s="211" t="s">
        <v>849</v>
      </c>
      <c r="B75" s="212" t="str">
        <f t="shared" si="1"/>
        <v>поточний</v>
      </c>
      <c r="C75" s="215">
        <v>1392</v>
      </c>
      <c r="D75" s="221" t="s">
        <v>804</v>
      </c>
      <c r="E75" s="212"/>
      <c r="F75" s="219" t="s">
        <v>805</v>
      </c>
      <c r="G75" s="236">
        <v>100000</v>
      </c>
      <c r="H75" s="226"/>
      <c r="I75" s="50"/>
      <c r="J75" s="50"/>
      <c r="K75" s="46"/>
    </row>
    <row r="76" spans="1:11" ht="22">
      <c r="A76" s="211" t="s">
        <v>849</v>
      </c>
      <c r="B76" s="212" t="str">
        <f t="shared" si="1"/>
        <v>поточний</v>
      </c>
      <c r="C76" s="215" t="s">
        <v>851</v>
      </c>
      <c r="D76" s="221" t="s">
        <v>852</v>
      </c>
      <c r="E76" s="212"/>
      <c r="F76" s="219" t="s">
        <v>1829</v>
      </c>
      <c r="G76" s="236">
        <v>100</v>
      </c>
      <c r="H76" s="226"/>
      <c r="I76" s="50"/>
      <c r="J76" s="50"/>
      <c r="K76" s="46"/>
    </row>
    <row r="77" spans="1:11">
      <c r="A77" s="211" t="s">
        <v>849</v>
      </c>
      <c r="B77" s="212" t="str">
        <f t="shared" si="1"/>
        <v>поточний</v>
      </c>
      <c r="C77" s="215" t="s">
        <v>853</v>
      </c>
      <c r="D77" s="221" t="s">
        <v>854</v>
      </c>
      <c r="E77" s="212"/>
      <c r="F77" s="212" t="s">
        <v>890</v>
      </c>
      <c r="G77" s="236">
        <v>11000</v>
      </c>
      <c r="H77" s="226"/>
      <c r="I77" s="50"/>
      <c r="J77" s="50"/>
      <c r="K77" s="46"/>
    </row>
    <row r="78" spans="1:11">
      <c r="A78" s="211" t="s">
        <v>855</v>
      </c>
      <c r="B78" s="212" t="str">
        <f t="shared" si="1"/>
        <v>поточний</v>
      </c>
      <c r="C78" s="215">
        <v>1512634601</v>
      </c>
      <c r="D78" s="221" t="s">
        <v>856</v>
      </c>
      <c r="E78" s="212"/>
      <c r="F78" s="219" t="s">
        <v>1816</v>
      </c>
      <c r="G78" s="236">
        <v>600000</v>
      </c>
      <c r="H78" s="226"/>
      <c r="I78" s="50"/>
      <c r="J78" s="50"/>
      <c r="K78" s="46"/>
    </row>
    <row r="79" spans="1:11">
      <c r="A79" s="211" t="s">
        <v>855</v>
      </c>
      <c r="B79" s="212" t="str">
        <f t="shared" si="1"/>
        <v>поточний</v>
      </c>
      <c r="C79" s="215" t="s">
        <v>857</v>
      </c>
      <c r="D79" s="221" t="s">
        <v>858</v>
      </c>
      <c r="E79" s="212"/>
      <c r="F79" s="219" t="s">
        <v>1816</v>
      </c>
      <c r="G79" s="236">
        <v>100000</v>
      </c>
      <c r="H79" s="226"/>
      <c r="I79" s="50"/>
      <c r="J79" s="50"/>
      <c r="K79" s="46"/>
    </row>
    <row r="80" spans="1:11">
      <c r="A80" s="211" t="s">
        <v>855</v>
      </c>
      <c r="B80" s="212" t="str">
        <f t="shared" si="1"/>
        <v>поточний</v>
      </c>
      <c r="C80" s="215" t="s">
        <v>859</v>
      </c>
      <c r="D80" s="221" t="s">
        <v>858</v>
      </c>
      <c r="E80" s="212"/>
      <c r="F80" s="219" t="s">
        <v>1816</v>
      </c>
      <c r="G80" s="236">
        <v>100000</v>
      </c>
      <c r="H80" s="226"/>
      <c r="I80" s="50"/>
      <c r="J80" s="50"/>
      <c r="K80" s="46"/>
    </row>
    <row r="81" spans="1:11">
      <c r="A81" s="211" t="s">
        <v>855</v>
      </c>
      <c r="B81" s="212" t="str">
        <f t="shared" si="1"/>
        <v>поточний</v>
      </c>
      <c r="C81" s="215" t="s">
        <v>860</v>
      </c>
      <c r="D81" s="221" t="s">
        <v>858</v>
      </c>
      <c r="E81" s="212"/>
      <c r="F81" s="219" t="s">
        <v>1816</v>
      </c>
      <c r="G81" s="236">
        <v>99976</v>
      </c>
      <c r="H81" s="226"/>
      <c r="I81" s="50"/>
      <c r="J81" s="50"/>
      <c r="K81" s="46"/>
    </row>
    <row r="82" spans="1:11">
      <c r="A82" s="211" t="s">
        <v>855</v>
      </c>
      <c r="B82" s="212" t="str">
        <f t="shared" si="1"/>
        <v>поточний</v>
      </c>
      <c r="C82" s="215">
        <v>1129673</v>
      </c>
      <c r="D82" s="221" t="s">
        <v>861</v>
      </c>
      <c r="E82" s="212"/>
      <c r="F82" s="219" t="s">
        <v>1816</v>
      </c>
      <c r="G82" s="236">
        <v>1500000</v>
      </c>
      <c r="H82" s="226"/>
      <c r="I82" s="50"/>
      <c r="J82" s="50"/>
      <c r="K82" s="46"/>
    </row>
    <row r="83" spans="1:11">
      <c r="A83" s="211" t="s">
        <v>855</v>
      </c>
      <c r="B83" s="212" t="str">
        <f t="shared" si="1"/>
        <v>поточний</v>
      </c>
      <c r="C83" s="215" t="s">
        <v>862</v>
      </c>
      <c r="D83" s="221" t="s">
        <v>863</v>
      </c>
      <c r="E83" s="212"/>
      <c r="F83" s="212" t="s">
        <v>890</v>
      </c>
      <c r="G83" s="236">
        <v>2000</v>
      </c>
      <c r="H83" s="226"/>
      <c r="I83" s="50"/>
      <c r="J83" s="50"/>
      <c r="K83" s="46"/>
    </row>
    <row r="84" spans="1:11">
      <c r="A84" s="211" t="s">
        <v>855</v>
      </c>
      <c r="B84" s="212" t="str">
        <f t="shared" si="1"/>
        <v>поточний</v>
      </c>
      <c r="C84" s="215" t="s">
        <v>864</v>
      </c>
      <c r="D84" s="221" t="s">
        <v>858</v>
      </c>
      <c r="E84" s="212"/>
      <c r="F84" s="219" t="s">
        <v>1816</v>
      </c>
      <c r="G84" s="236">
        <v>100000</v>
      </c>
      <c r="H84" s="226"/>
      <c r="I84" s="50"/>
      <c r="J84" s="50"/>
      <c r="K84" s="46"/>
    </row>
    <row r="85" spans="1:11" ht="22">
      <c r="A85" s="211" t="s">
        <v>865</v>
      </c>
      <c r="B85" s="212" t="str">
        <f t="shared" si="1"/>
        <v>поточний</v>
      </c>
      <c r="C85" s="215">
        <v>1</v>
      </c>
      <c r="D85" s="221" t="s">
        <v>866</v>
      </c>
      <c r="E85" s="212"/>
      <c r="F85" s="219" t="s">
        <v>1816</v>
      </c>
      <c r="G85" s="236">
        <v>1498000</v>
      </c>
      <c r="H85" s="226"/>
      <c r="I85" s="50"/>
      <c r="J85" s="50"/>
      <c r="K85" s="46"/>
    </row>
    <row r="86" spans="1:11">
      <c r="A86" s="211" t="s">
        <v>865</v>
      </c>
      <c r="B86" s="212" t="str">
        <f t="shared" si="1"/>
        <v>поточний</v>
      </c>
      <c r="C86" s="215" t="s">
        <v>867</v>
      </c>
      <c r="D86" s="221" t="s">
        <v>868</v>
      </c>
      <c r="E86" s="212"/>
      <c r="F86" s="212" t="s">
        <v>890</v>
      </c>
      <c r="G86" s="236">
        <v>200</v>
      </c>
      <c r="H86" s="226"/>
      <c r="I86" s="50"/>
      <c r="J86" s="50"/>
      <c r="K86" s="46"/>
    </row>
    <row r="87" spans="1:11">
      <c r="A87" s="211" t="s">
        <v>865</v>
      </c>
      <c r="B87" s="212" t="str">
        <f t="shared" si="1"/>
        <v>поточний</v>
      </c>
      <c r="C87" s="215" t="s">
        <v>869</v>
      </c>
      <c r="D87" s="221" t="s">
        <v>870</v>
      </c>
      <c r="E87" s="212"/>
      <c r="F87" s="212" t="s">
        <v>890</v>
      </c>
      <c r="G87" s="236">
        <v>25000</v>
      </c>
      <c r="H87" s="226"/>
      <c r="I87" s="50"/>
      <c r="J87" s="50"/>
      <c r="K87" s="46"/>
    </row>
    <row r="88" spans="1:11">
      <c r="A88" s="211" t="s">
        <v>865</v>
      </c>
      <c r="B88" s="212" t="str">
        <f t="shared" si="1"/>
        <v>поточний</v>
      </c>
      <c r="C88" s="215" t="s">
        <v>871</v>
      </c>
      <c r="D88" s="221" t="s">
        <v>872</v>
      </c>
      <c r="E88" s="212"/>
      <c r="F88" s="219" t="s">
        <v>1834</v>
      </c>
      <c r="G88" s="236">
        <v>100000</v>
      </c>
      <c r="H88" s="226"/>
      <c r="I88" s="50"/>
      <c r="J88" s="50"/>
      <c r="K88" s="46"/>
    </row>
    <row r="89" spans="1:11" ht="22">
      <c r="A89" s="211" t="s">
        <v>865</v>
      </c>
      <c r="B89" s="212" t="str">
        <f t="shared" si="1"/>
        <v>поточний</v>
      </c>
      <c r="C89" s="215">
        <v>3</v>
      </c>
      <c r="D89" s="221" t="s">
        <v>873</v>
      </c>
      <c r="E89" s="212"/>
      <c r="F89" s="219" t="s">
        <v>1816</v>
      </c>
      <c r="G89" s="236">
        <v>498000</v>
      </c>
      <c r="H89" s="226"/>
      <c r="I89" s="50"/>
      <c r="J89" s="50"/>
      <c r="K89" s="46"/>
    </row>
    <row r="90" spans="1:11">
      <c r="A90" s="211" t="s">
        <v>865</v>
      </c>
      <c r="B90" s="212" t="str">
        <f t="shared" si="1"/>
        <v>поточний</v>
      </c>
      <c r="C90" s="215">
        <v>2637039411</v>
      </c>
      <c r="D90" s="221" t="s">
        <v>874</v>
      </c>
      <c r="E90" s="212"/>
      <c r="F90" s="219" t="s">
        <v>1830</v>
      </c>
      <c r="G90" s="236">
        <v>1000</v>
      </c>
      <c r="H90" s="226"/>
      <c r="I90" s="50"/>
      <c r="J90" s="50"/>
      <c r="K90" s="46"/>
    </row>
    <row r="91" spans="1:11" ht="22">
      <c r="A91" s="211" t="s">
        <v>865</v>
      </c>
      <c r="B91" s="212" t="str">
        <f t="shared" si="1"/>
        <v>поточний</v>
      </c>
      <c r="C91" s="215" t="s">
        <v>875</v>
      </c>
      <c r="D91" s="221" t="s">
        <v>993</v>
      </c>
      <c r="E91" s="212"/>
      <c r="F91" s="219" t="s">
        <v>1831</v>
      </c>
      <c r="G91" s="236">
        <v>700000</v>
      </c>
      <c r="H91" s="226"/>
      <c r="I91" s="50"/>
      <c r="J91" s="50"/>
      <c r="K91" s="46"/>
    </row>
    <row r="92" spans="1:11">
      <c r="A92" s="211" t="s">
        <v>865</v>
      </c>
      <c r="B92" s="212" t="str">
        <f t="shared" si="1"/>
        <v>поточний</v>
      </c>
      <c r="C92" s="215">
        <v>788653</v>
      </c>
      <c r="D92" s="221" t="s">
        <v>876</v>
      </c>
      <c r="E92" s="212"/>
      <c r="F92" s="219" t="s">
        <v>1816</v>
      </c>
      <c r="G92" s="236">
        <v>500000</v>
      </c>
      <c r="H92" s="226"/>
      <c r="I92" s="50"/>
      <c r="J92" s="50"/>
      <c r="K92" s="46"/>
    </row>
    <row r="93" spans="1:11" ht="22">
      <c r="A93" s="211" t="s">
        <v>865</v>
      </c>
      <c r="B93" s="212" t="str">
        <f t="shared" si="1"/>
        <v>поточний</v>
      </c>
      <c r="C93" s="215">
        <v>2182008247</v>
      </c>
      <c r="D93" s="221" t="s">
        <v>789</v>
      </c>
      <c r="E93" s="212"/>
      <c r="F93" s="219" t="s">
        <v>1816</v>
      </c>
      <c r="G93" s="236">
        <v>600000</v>
      </c>
      <c r="H93" s="226"/>
      <c r="I93" s="50"/>
      <c r="J93" s="50"/>
      <c r="K93" s="46"/>
    </row>
    <row r="94" spans="1:11" ht="22">
      <c r="A94" s="211" t="s">
        <v>865</v>
      </c>
      <c r="B94" s="212" t="str">
        <f t="shared" si="1"/>
        <v>поточний</v>
      </c>
      <c r="C94" s="215">
        <v>1</v>
      </c>
      <c r="D94" s="221" t="s">
        <v>877</v>
      </c>
      <c r="E94" s="212"/>
      <c r="F94" s="219" t="s">
        <v>1816</v>
      </c>
      <c r="G94" s="236">
        <v>1498000</v>
      </c>
      <c r="H94" s="226"/>
      <c r="I94" s="50"/>
      <c r="J94" s="50"/>
      <c r="K94" s="46"/>
    </row>
    <row r="95" spans="1:11">
      <c r="A95" s="211" t="s">
        <v>865</v>
      </c>
      <c r="B95" s="212" t="str">
        <f t="shared" si="1"/>
        <v>поточний</v>
      </c>
      <c r="C95" s="215">
        <v>760</v>
      </c>
      <c r="D95" s="221" t="s">
        <v>878</v>
      </c>
      <c r="E95" s="212"/>
      <c r="F95" s="219" t="s">
        <v>1816</v>
      </c>
      <c r="G95" s="236">
        <v>3000</v>
      </c>
      <c r="H95" s="226"/>
      <c r="I95" s="50"/>
      <c r="J95" s="50"/>
      <c r="K95" s="46"/>
    </row>
    <row r="96" spans="1:11" ht="22">
      <c r="A96" s="211" t="s">
        <v>865</v>
      </c>
      <c r="B96" s="212" t="str">
        <f t="shared" si="1"/>
        <v>поточний</v>
      </c>
      <c r="C96" s="215" t="s">
        <v>879</v>
      </c>
      <c r="D96" s="221" t="s">
        <v>880</v>
      </c>
      <c r="E96" s="212"/>
      <c r="F96" s="452" t="s">
        <v>1832</v>
      </c>
      <c r="G96" s="236">
        <v>1000</v>
      </c>
      <c r="H96" s="226"/>
      <c r="I96" s="50"/>
      <c r="J96" s="50"/>
      <c r="K96" s="46"/>
    </row>
    <row r="97" spans="1:11" ht="22">
      <c r="A97" s="211" t="s">
        <v>865</v>
      </c>
      <c r="B97" s="212" t="str">
        <f t="shared" si="1"/>
        <v>поточний</v>
      </c>
      <c r="C97" s="215">
        <v>588</v>
      </c>
      <c r="D97" s="221" t="s">
        <v>881</v>
      </c>
      <c r="E97" s="212"/>
      <c r="F97" s="219" t="s">
        <v>1816</v>
      </c>
      <c r="G97" s="236">
        <v>8000</v>
      </c>
      <c r="H97" s="226"/>
      <c r="I97" s="50"/>
      <c r="J97" s="50"/>
      <c r="K97" s="46"/>
    </row>
    <row r="98" spans="1:11">
      <c r="A98" s="211" t="s">
        <v>865</v>
      </c>
      <c r="B98" s="212" t="str">
        <f t="shared" si="1"/>
        <v>поточний</v>
      </c>
      <c r="C98" s="215">
        <v>1</v>
      </c>
      <c r="D98" s="221" t="s">
        <v>882</v>
      </c>
      <c r="E98" s="212"/>
      <c r="F98" s="219" t="s">
        <v>1816</v>
      </c>
      <c r="G98" s="236">
        <v>1000000</v>
      </c>
      <c r="H98" s="226"/>
      <c r="I98" s="50"/>
      <c r="J98" s="50"/>
      <c r="K98" s="46"/>
    </row>
    <row r="99" spans="1:11">
      <c r="A99" s="211" t="s">
        <v>865</v>
      </c>
      <c r="B99" s="212" t="str">
        <f t="shared" si="1"/>
        <v>поточний</v>
      </c>
      <c r="C99" s="215">
        <v>10</v>
      </c>
      <c r="D99" s="221" t="s">
        <v>883</v>
      </c>
      <c r="E99" s="212"/>
      <c r="F99" s="219" t="s">
        <v>1816</v>
      </c>
      <c r="G99" s="236">
        <v>298000</v>
      </c>
      <c r="H99" s="226"/>
      <c r="I99" s="50"/>
      <c r="J99" s="50"/>
      <c r="K99" s="46"/>
    </row>
    <row r="100" spans="1:11">
      <c r="A100" s="211" t="s">
        <v>884</v>
      </c>
      <c r="B100" s="212" t="str">
        <f t="shared" si="1"/>
        <v>поточний</v>
      </c>
      <c r="C100" s="215">
        <v>3133069</v>
      </c>
      <c r="D100" s="221" t="s">
        <v>885</v>
      </c>
      <c r="E100" s="212"/>
      <c r="F100" s="219" t="s">
        <v>1816</v>
      </c>
      <c r="G100" s="236">
        <v>899000</v>
      </c>
      <c r="H100" s="226"/>
      <c r="I100" s="50"/>
      <c r="J100" s="50"/>
      <c r="K100" s="46"/>
    </row>
    <row r="101" spans="1:11" ht="32.5">
      <c r="A101" s="211" t="s">
        <v>1762</v>
      </c>
      <c r="B101" s="212" t="str">
        <f t="shared" si="1"/>
        <v>поточний</v>
      </c>
      <c r="C101" s="215">
        <v>135</v>
      </c>
      <c r="D101" s="221" t="s">
        <v>1165</v>
      </c>
      <c r="E101" s="212"/>
      <c r="F101" s="219" t="s">
        <v>1763</v>
      </c>
      <c r="G101" s="236">
        <v>331200</v>
      </c>
      <c r="H101" s="226"/>
      <c r="I101" s="50"/>
      <c r="J101" s="50"/>
      <c r="K101" s="46"/>
    </row>
    <row r="102" spans="1:11" ht="22">
      <c r="A102" s="211" t="s">
        <v>1764</v>
      </c>
      <c r="B102" s="212" t="str">
        <f>B101</f>
        <v>поточний</v>
      </c>
      <c r="C102" s="215">
        <v>148</v>
      </c>
      <c r="D102" s="221" t="s">
        <v>1163</v>
      </c>
      <c r="E102" s="212"/>
      <c r="F102" s="219" t="s">
        <v>1761</v>
      </c>
      <c r="G102" s="236">
        <v>314000</v>
      </c>
      <c r="H102" s="226"/>
    </row>
    <row r="103" spans="1:11" ht="22">
      <c r="A103" s="211" t="s">
        <v>884</v>
      </c>
      <c r="B103" s="212" t="str">
        <f>B100</f>
        <v>поточний</v>
      </c>
      <c r="C103" s="215">
        <v>3299103</v>
      </c>
      <c r="D103" s="221" t="s">
        <v>886</v>
      </c>
      <c r="E103" s="212"/>
      <c r="F103" s="219" t="s">
        <v>1816</v>
      </c>
      <c r="G103" s="236">
        <v>1000000</v>
      </c>
      <c r="H103" s="226"/>
      <c r="I103" s="50"/>
      <c r="J103" s="50"/>
      <c r="K103" s="46"/>
    </row>
    <row r="104" spans="1:11">
      <c r="A104" s="211" t="s">
        <v>884</v>
      </c>
      <c r="B104" s="212" t="str">
        <f t="shared" si="1"/>
        <v>поточний</v>
      </c>
      <c r="C104" s="215" t="s">
        <v>887</v>
      </c>
      <c r="D104" s="221" t="s">
        <v>888</v>
      </c>
      <c r="E104" s="212"/>
      <c r="F104" s="219" t="s">
        <v>1816</v>
      </c>
      <c r="G104" s="236">
        <v>3000</v>
      </c>
      <c r="H104" s="226"/>
      <c r="I104" s="9"/>
      <c r="J104" s="9"/>
    </row>
    <row r="105" spans="1:11" ht="22">
      <c r="A105" s="211" t="s">
        <v>884</v>
      </c>
      <c r="B105" s="212" t="str">
        <f t="shared" si="1"/>
        <v>поточний</v>
      </c>
      <c r="C105" s="215">
        <v>3179735</v>
      </c>
      <c r="D105" s="221" t="s">
        <v>781</v>
      </c>
      <c r="E105" s="212"/>
      <c r="F105" s="219" t="s">
        <v>1816</v>
      </c>
      <c r="G105" s="236">
        <v>1590000</v>
      </c>
      <c r="H105" s="226"/>
      <c r="I105" s="9"/>
      <c r="J105" s="9"/>
    </row>
    <row r="106" spans="1:11">
      <c r="A106" s="211" t="s">
        <v>884</v>
      </c>
      <c r="B106" s="212" t="str">
        <f t="shared" si="1"/>
        <v>поточний</v>
      </c>
      <c r="C106" s="215">
        <v>433</v>
      </c>
      <c r="D106" s="221" t="s">
        <v>889</v>
      </c>
      <c r="E106" s="212"/>
      <c r="F106" s="219" t="s">
        <v>1833</v>
      </c>
      <c r="G106" s="236">
        <v>10</v>
      </c>
      <c r="H106" s="226"/>
      <c r="I106" s="9"/>
      <c r="J106" s="9"/>
    </row>
    <row r="107" spans="1:11">
      <c r="A107" s="211" t="s">
        <v>884</v>
      </c>
      <c r="B107" s="212" t="str">
        <f t="shared" si="1"/>
        <v>поточний</v>
      </c>
      <c r="C107" s="215">
        <v>432</v>
      </c>
      <c r="D107" s="221" t="s">
        <v>889</v>
      </c>
      <c r="E107" s="212"/>
      <c r="F107" s="219" t="s">
        <v>1833</v>
      </c>
      <c r="G107" s="236">
        <v>10</v>
      </c>
      <c r="H107" s="226"/>
      <c r="I107" s="9"/>
      <c r="J107" s="9"/>
    </row>
    <row r="108" spans="1:11">
      <c r="A108" s="601" t="s">
        <v>215</v>
      </c>
      <c r="B108" s="602"/>
      <c r="C108" s="216"/>
      <c r="D108" s="222"/>
      <c r="E108" s="95"/>
      <c r="F108" s="96"/>
      <c r="G108" s="111">
        <f>SUM(G6:G107)</f>
        <v>55208106</v>
      </c>
      <c r="H108" s="226"/>
    </row>
    <row r="109" spans="1:11">
      <c r="A109" s="9"/>
      <c r="B109" s="9"/>
      <c r="C109" s="213"/>
      <c r="D109" s="220"/>
      <c r="E109" s="9"/>
      <c r="F109" s="182"/>
      <c r="G109" s="225"/>
      <c r="H109" s="226"/>
    </row>
    <row r="110" spans="1:11">
      <c r="A110" s="54" t="s">
        <v>259</v>
      </c>
      <c r="B110" s="53"/>
      <c r="C110" s="217"/>
      <c r="D110" s="223"/>
      <c r="E110" s="53"/>
      <c r="F110" s="184"/>
      <c r="G110" s="59"/>
      <c r="H110" s="226"/>
    </row>
    <row r="111" spans="1:11" ht="64" customHeight="1">
      <c r="A111" s="55" t="s">
        <v>384</v>
      </c>
      <c r="B111" s="55" t="s">
        <v>205</v>
      </c>
      <c r="C111" s="55" t="s">
        <v>214</v>
      </c>
      <c r="D111" s="56" t="s">
        <v>388</v>
      </c>
      <c r="E111" s="56" t="s">
        <v>389</v>
      </c>
      <c r="F111" s="56" t="s">
        <v>390</v>
      </c>
      <c r="G111" s="237" t="s">
        <v>196</v>
      </c>
      <c r="H111" s="226"/>
    </row>
    <row r="112" spans="1:11" ht="22">
      <c r="A112" s="211" t="s">
        <v>1782</v>
      </c>
      <c r="B112" s="212" t="str">
        <f>B106</f>
        <v>поточний</v>
      </c>
      <c r="C112" s="215" t="s">
        <v>1153</v>
      </c>
      <c r="D112" s="221" t="s">
        <v>1783</v>
      </c>
      <c r="E112" s="212">
        <v>14305909</v>
      </c>
      <c r="F112" s="219" t="s">
        <v>1155</v>
      </c>
      <c r="G112" s="236">
        <v>287.60000000000002</v>
      </c>
      <c r="H112" s="226"/>
    </row>
    <row r="113" spans="1:8" ht="32.5">
      <c r="A113" s="211" t="s">
        <v>793</v>
      </c>
      <c r="B113" s="212" t="str">
        <f>B107</f>
        <v>поточний</v>
      </c>
      <c r="C113" s="215">
        <v>1432</v>
      </c>
      <c r="D113" s="221" t="s">
        <v>891</v>
      </c>
      <c r="E113" s="212">
        <v>38222857</v>
      </c>
      <c r="F113" s="219" t="s">
        <v>892</v>
      </c>
      <c r="G113" s="236">
        <v>5000</v>
      </c>
      <c r="H113" s="226"/>
    </row>
    <row r="114" spans="1:8" ht="32.5">
      <c r="A114" s="211" t="s">
        <v>800</v>
      </c>
      <c r="B114" s="212" t="str">
        <f>B113</f>
        <v>поточний</v>
      </c>
      <c r="C114" s="215">
        <v>1433</v>
      </c>
      <c r="D114" s="221" t="s">
        <v>891</v>
      </c>
      <c r="E114" s="212">
        <v>38222857</v>
      </c>
      <c r="F114" s="219" t="s">
        <v>892</v>
      </c>
      <c r="G114" s="236">
        <v>5000</v>
      </c>
      <c r="H114" s="226"/>
    </row>
    <row r="115" spans="1:8" ht="32.5">
      <c r="A115" s="211" t="s">
        <v>865</v>
      </c>
      <c r="B115" s="212" t="str">
        <f>B114</f>
        <v>поточний</v>
      </c>
      <c r="C115" s="215">
        <v>1395684761</v>
      </c>
      <c r="D115" s="221" t="s">
        <v>893</v>
      </c>
      <c r="E115" s="212">
        <v>32348316</v>
      </c>
      <c r="F115" s="219" t="s">
        <v>894</v>
      </c>
      <c r="G115" s="236">
        <v>200000</v>
      </c>
      <c r="H115" s="226"/>
    </row>
    <row r="116" spans="1:8" ht="32.5">
      <c r="A116" s="211" t="s">
        <v>865</v>
      </c>
      <c r="B116" s="212" t="str">
        <f>B115</f>
        <v>поточний</v>
      </c>
      <c r="C116" s="215">
        <v>3139</v>
      </c>
      <c r="D116" s="221" t="s">
        <v>895</v>
      </c>
      <c r="E116" s="212">
        <v>33227007</v>
      </c>
      <c r="F116" s="219" t="s">
        <v>894</v>
      </c>
      <c r="G116" s="236">
        <v>2800000</v>
      </c>
      <c r="H116" s="226"/>
    </row>
    <row r="117" spans="1:8" ht="32.5">
      <c r="A117" s="211" t="s">
        <v>884</v>
      </c>
      <c r="B117" s="212" t="str">
        <f>B116</f>
        <v>поточний</v>
      </c>
      <c r="C117" s="215">
        <v>4530</v>
      </c>
      <c r="D117" s="221" t="s">
        <v>896</v>
      </c>
      <c r="E117" s="212">
        <v>36171036</v>
      </c>
      <c r="F117" s="219" t="s">
        <v>897</v>
      </c>
      <c r="G117" s="236">
        <v>250000</v>
      </c>
      <c r="H117" s="226"/>
    </row>
    <row r="118" spans="1:8">
      <c r="A118" s="603" t="s">
        <v>215</v>
      </c>
      <c r="B118" s="604"/>
      <c r="C118" s="604"/>
      <c r="D118" s="604"/>
      <c r="E118" s="604"/>
      <c r="F118" s="604"/>
      <c r="G118" s="111">
        <f>SUM(G112:G117)</f>
        <v>3260287.6</v>
      </c>
      <c r="H118" s="226"/>
    </row>
    <row r="119" spans="1:8">
      <c r="A119" s="10"/>
      <c r="B119" s="9"/>
      <c r="C119" s="213"/>
      <c r="D119" s="220"/>
      <c r="E119" s="9"/>
      <c r="F119" s="182"/>
      <c r="G119" s="225"/>
      <c r="H119" s="226"/>
    </row>
    <row r="120" spans="1:8">
      <c r="A120" s="9"/>
      <c r="B120" s="9"/>
      <c r="C120" s="213"/>
      <c r="D120" s="220"/>
      <c r="E120" s="9"/>
      <c r="F120" s="182"/>
      <c r="G120" s="225"/>
      <c r="H120" s="226"/>
    </row>
    <row r="121" spans="1:8" ht="15" customHeight="1">
      <c r="A121" s="9"/>
      <c r="B121" s="9"/>
      <c r="C121" s="213"/>
      <c r="D121" s="220"/>
      <c r="E121" s="9"/>
      <c r="F121" s="182"/>
      <c r="G121" s="225"/>
      <c r="H121" s="226"/>
    </row>
    <row r="122" spans="1:8">
      <c r="A122" s="9"/>
      <c r="B122" s="9"/>
      <c r="C122" s="213"/>
      <c r="D122" s="220"/>
      <c r="E122" s="9"/>
      <c r="F122" s="182"/>
      <c r="G122" s="225"/>
      <c r="H122" s="226"/>
    </row>
    <row r="123" spans="1:8">
      <c r="A123" s="9"/>
      <c r="B123" s="9"/>
      <c r="C123" s="213"/>
      <c r="D123" s="220"/>
      <c r="E123" s="9"/>
      <c r="F123" s="182"/>
      <c r="G123" s="225"/>
      <c r="H123" s="226"/>
    </row>
    <row r="124" spans="1:8">
      <c r="A124" s="9"/>
      <c r="B124" s="9"/>
      <c r="C124" s="213"/>
      <c r="D124" s="220"/>
      <c r="E124" s="9"/>
      <c r="F124" s="182"/>
      <c r="G124" s="225"/>
      <c r="H124" s="226"/>
    </row>
    <row r="125" spans="1:8">
      <c r="A125" s="9"/>
      <c r="B125" s="9"/>
      <c r="C125" s="213"/>
      <c r="D125" s="220"/>
      <c r="E125" s="9"/>
      <c r="F125" s="182"/>
      <c r="G125" s="225"/>
      <c r="H125" s="226"/>
    </row>
    <row r="126" spans="1:8">
      <c r="A126" s="9"/>
      <c r="B126" s="9"/>
      <c r="C126" s="213"/>
      <c r="D126" s="220"/>
      <c r="E126" s="9"/>
      <c r="F126" s="182"/>
      <c r="G126" s="225"/>
      <c r="H126" s="226"/>
    </row>
    <row r="127" spans="1:8">
      <c r="A127" s="9"/>
      <c r="B127" s="9"/>
      <c r="C127" s="213"/>
      <c r="D127" s="220"/>
      <c r="E127" s="9"/>
      <c r="F127" s="182"/>
      <c r="G127" s="225"/>
      <c r="H127" s="226"/>
    </row>
    <row r="128" spans="1:8">
      <c r="A128" s="9"/>
      <c r="B128" s="9"/>
      <c r="C128" s="213"/>
      <c r="D128" s="220"/>
      <c r="E128" s="9"/>
      <c r="F128" s="182"/>
      <c r="G128" s="225"/>
      <c r="H128" s="226"/>
    </row>
    <row r="129" spans="1:8" ht="15" customHeight="1">
      <c r="A129" s="9"/>
      <c r="B129" s="9"/>
      <c r="C129" s="213"/>
      <c r="D129" s="220"/>
      <c r="E129" s="9"/>
      <c r="F129" s="182"/>
      <c r="G129" s="225"/>
      <c r="H129" s="226"/>
    </row>
    <row r="130" spans="1:8">
      <c r="A130" s="9"/>
      <c r="B130" s="9"/>
      <c r="C130" s="213"/>
      <c r="D130" s="220"/>
      <c r="E130" s="9"/>
      <c r="F130" s="182"/>
      <c r="G130" s="225"/>
      <c r="H130" s="226"/>
    </row>
    <row r="131" spans="1:8" ht="15" customHeight="1">
      <c r="A131" s="9"/>
      <c r="B131" s="9"/>
      <c r="C131" s="213"/>
      <c r="D131" s="220"/>
      <c r="E131" s="9"/>
      <c r="F131" s="182"/>
      <c r="G131" s="225"/>
      <c r="H131" s="226"/>
    </row>
    <row r="132" spans="1:8">
      <c r="A132" s="9"/>
      <c r="B132" s="9"/>
      <c r="C132" s="213"/>
      <c r="D132" s="220"/>
      <c r="E132" s="9"/>
      <c r="F132" s="182"/>
      <c r="G132" s="225"/>
      <c r="H132" s="226"/>
    </row>
    <row r="133" spans="1:8">
      <c r="A133" s="9"/>
      <c r="B133" s="9"/>
      <c r="C133" s="213"/>
      <c r="D133" s="220"/>
      <c r="E133" s="9"/>
      <c r="F133" s="182"/>
      <c r="G133" s="225"/>
      <c r="H133" s="226"/>
    </row>
    <row r="134" spans="1:8">
      <c r="A134" s="9"/>
      <c r="B134" s="9"/>
      <c r="C134" s="213"/>
      <c r="D134" s="220"/>
      <c r="E134" s="9"/>
      <c r="F134" s="182"/>
      <c r="G134" s="225"/>
      <c r="H134" s="226"/>
    </row>
    <row r="135" spans="1:8">
      <c r="A135" s="9"/>
      <c r="B135" s="9"/>
      <c r="C135" s="213"/>
      <c r="D135" s="220"/>
      <c r="E135" s="9"/>
      <c r="F135" s="182"/>
      <c r="G135" s="225"/>
      <c r="H135" s="226"/>
    </row>
    <row r="136" spans="1:8">
      <c r="A136" s="9"/>
      <c r="B136" s="9"/>
      <c r="C136" s="213"/>
      <c r="D136" s="220"/>
      <c r="E136" s="9"/>
      <c r="F136" s="182"/>
      <c r="G136" s="225"/>
      <c r="H136" s="226"/>
    </row>
    <row r="137" spans="1:8">
      <c r="A137" s="9"/>
      <c r="B137" s="9"/>
      <c r="C137" s="213"/>
      <c r="D137" s="220"/>
      <c r="E137" s="9"/>
      <c r="F137" s="182"/>
      <c r="G137" s="225"/>
      <c r="H137" s="226"/>
    </row>
    <row r="138" spans="1:8">
      <c r="A138" s="9"/>
      <c r="B138" s="9"/>
      <c r="C138" s="213"/>
      <c r="D138" s="220"/>
      <c r="E138" s="9"/>
      <c r="F138" s="182"/>
      <c r="G138" s="225"/>
      <c r="H138" s="226"/>
    </row>
    <row r="139" spans="1:8" ht="15" customHeight="1">
      <c r="A139" s="9"/>
      <c r="B139" s="9"/>
      <c r="C139" s="213"/>
      <c r="D139" s="220"/>
      <c r="E139" s="9"/>
      <c r="F139" s="182"/>
      <c r="G139" s="225"/>
      <c r="H139" s="226"/>
    </row>
    <row r="140" spans="1:8">
      <c r="A140" s="9"/>
      <c r="B140" s="9"/>
      <c r="C140" s="213"/>
      <c r="D140" s="220"/>
      <c r="E140" s="9"/>
      <c r="F140" s="182"/>
      <c r="G140" s="225"/>
      <c r="H140" s="226"/>
    </row>
    <row r="141" spans="1:8">
      <c r="A141" s="9"/>
      <c r="B141" s="9"/>
      <c r="C141" s="213"/>
      <c r="D141" s="220"/>
      <c r="E141" s="9"/>
      <c r="F141" s="182"/>
      <c r="G141" s="225"/>
      <c r="H141" s="226"/>
    </row>
    <row r="142" spans="1:8">
      <c r="A142" s="9"/>
      <c r="B142" s="9"/>
      <c r="C142" s="213"/>
      <c r="D142" s="220"/>
      <c r="E142" s="9"/>
      <c r="F142" s="182"/>
      <c r="G142" s="225"/>
      <c r="H142" s="226"/>
    </row>
    <row r="143" spans="1:8">
      <c r="A143" s="9"/>
      <c r="B143" s="9"/>
      <c r="C143" s="213"/>
      <c r="D143" s="220"/>
      <c r="E143" s="9"/>
      <c r="F143" s="182"/>
      <c r="G143" s="225"/>
      <c r="H143" s="226"/>
    </row>
    <row r="144" spans="1:8">
      <c r="A144" s="9"/>
      <c r="B144" s="9"/>
      <c r="C144" s="213"/>
      <c r="D144" s="220"/>
      <c r="E144" s="9"/>
      <c r="F144" s="182"/>
      <c r="G144" s="225"/>
      <c r="H144" s="226"/>
    </row>
    <row r="145" spans="1:8">
      <c r="A145" s="9"/>
      <c r="B145" s="9"/>
      <c r="C145" s="213"/>
      <c r="D145" s="220"/>
      <c r="E145" s="9"/>
      <c r="F145" s="182"/>
      <c r="G145" s="225"/>
      <c r="H145" s="226"/>
    </row>
    <row r="146" spans="1:8">
      <c r="A146" s="9"/>
      <c r="B146" s="9"/>
      <c r="C146" s="213"/>
      <c r="D146" s="220"/>
      <c r="E146" s="9"/>
      <c r="F146" s="182"/>
      <c r="G146" s="225"/>
      <c r="H146" s="226"/>
    </row>
    <row r="147" spans="1:8" ht="15" customHeight="1">
      <c r="A147" s="9"/>
      <c r="B147" s="9"/>
      <c r="C147" s="213"/>
      <c r="D147" s="220"/>
      <c r="E147" s="9"/>
      <c r="F147" s="182"/>
      <c r="G147" s="225"/>
      <c r="H147" s="226"/>
    </row>
    <row r="148" spans="1:8">
      <c r="A148" s="9"/>
      <c r="B148" s="9"/>
      <c r="C148" s="213"/>
      <c r="D148" s="220"/>
      <c r="E148" s="9"/>
      <c r="F148" s="182"/>
      <c r="G148" s="225"/>
      <c r="H148" s="226"/>
    </row>
    <row r="149" spans="1:8" ht="15" customHeight="1">
      <c r="A149" s="9"/>
      <c r="B149" s="9"/>
      <c r="C149" s="213"/>
      <c r="D149" s="220"/>
      <c r="E149" s="9"/>
      <c r="F149" s="182"/>
      <c r="G149" s="225"/>
      <c r="H149" s="226"/>
    </row>
    <row r="150" spans="1:8" ht="15" customHeight="1">
      <c r="A150" s="9"/>
      <c r="B150" s="9"/>
      <c r="C150" s="213"/>
      <c r="D150" s="220"/>
      <c r="E150" s="9"/>
      <c r="F150" s="182"/>
      <c r="G150" s="225"/>
      <c r="H150" s="226"/>
    </row>
    <row r="151" spans="1:8">
      <c r="A151" s="9"/>
      <c r="B151" s="9"/>
      <c r="C151" s="213"/>
      <c r="D151" s="220"/>
      <c r="E151" s="9"/>
      <c r="F151" s="182"/>
      <c r="G151" s="225"/>
      <c r="H151" s="226"/>
    </row>
    <row r="152" spans="1:8">
      <c r="A152" s="9"/>
      <c r="B152" s="9"/>
      <c r="C152" s="213"/>
      <c r="D152" s="220"/>
      <c r="E152" s="9"/>
      <c r="F152" s="182"/>
      <c r="G152" s="225"/>
      <c r="H152" s="226"/>
    </row>
    <row r="153" spans="1:8">
      <c r="A153" s="9"/>
      <c r="B153" s="9"/>
      <c r="C153" s="213"/>
      <c r="D153" s="220"/>
      <c r="E153" s="9"/>
      <c r="F153" s="182"/>
      <c r="G153" s="225"/>
      <c r="H153" s="226"/>
    </row>
    <row r="154" spans="1:8">
      <c r="A154" s="9"/>
      <c r="B154" s="9"/>
      <c r="C154" s="213"/>
      <c r="D154" s="220"/>
      <c r="E154" s="9"/>
      <c r="F154" s="182"/>
      <c r="G154" s="225"/>
      <c r="H154" s="226"/>
    </row>
    <row r="155" spans="1:8">
      <c r="A155" s="9"/>
      <c r="B155" s="9"/>
      <c r="C155" s="213"/>
      <c r="D155" s="220"/>
      <c r="E155" s="9"/>
      <c r="F155" s="182"/>
      <c r="G155" s="225"/>
      <c r="H155" s="226"/>
    </row>
    <row r="156" spans="1:8">
      <c r="A156" s="9"/>
      <c r="B156" s="9"/>
      <c r="C156" s="213"/>
      <c r="D156" s="220"/>
      <c r="E156" s="9"/>
      <c r="F156" s="182"/>
      <c r="G156" s="225"/>
      <c r="H156" s="226"/>
    </row>
    <row r="157" spans="1:8">
      <c r="A157" s="9"/>
      <c r="B157" s="9"/>
      <c r="C157" s="213"/>
      <c r="D157" s="220"/>
      <c r="E157" s="9"/>
      <c r="F157" s="182"/>
      <c r="G157" s="225"/>
      <c r="H157" s="226"/>
    </row>
    <row r="158" spans="1:8">
      <c r="A158" s="9"/>
      <c r="B158" s="9"/>
      <c r="C158" s="213"/>
      <c r="D158" s="220"/>
      <c r="E158" s="9"/>
      <c r="F158" s="182"/>
      <c r="G158" s="225"/>
      <c r="H158" s="226"/>
    </row>
    <row r="159" spans="1:8">
      <c r="A159" s="9"/>
      <c r="B159" s="9"/>
      <c r="C159" s="213"/>
      <c r="D159" s="220"/>
      <c r="E159" s="9"/>
      <c r="F159" s="182"/>
      <c r="G159" s="225"/>
      <c r="H159" s="226"/>
    </row>
    <row r="160" spans="1:8">
      <c r="A160" s="9"/>
      <c r="B160" s="9"/>
      <c r="C160" s="213"/>
      <c r="D160" s="220"/>
      <c r="E160" s="9"/>
      <c r="F160" s="182"/>
      <c r="G160" s="225"/>
      <c r="H160" s="226"/>
    </row>
    <row r="161" spans="1:8">
      <c r="A161" s="9"/>
      <c r="B161" s="9"/>
      <c r="C161" s="213"/>
      <c r="D161" s="220"/>
      <c r="E161" s="9"/>
      <c r="F161" s="182"/>
      <c r="G161" s="225"/>
      <c r="H161" s="226"/>
    </row>
    <row r="162" spans="1:8">
      <c r="A162" s="9"/>
      <c r="B162" s="9"/>
      <c r="C162" s="213"/>
      <c r="D162" s="220"/>
      <c r="E162" s="9"/>
      <c r="F162" s="182"/>
      <c r="G162" s="225"/>
      <c r="H162" s="226"/>
    </row>
    <row r="163" spans="1:8">
      <c r="A163" s="9"/>
      <c r="B163" s="9"/>
      <c r="C163" s="213"/>
      <c r="D163" s="220"/>
      <c r="E163" s="9"/>
      <c r="F163" s="182"/>
      <c r="G163" s="225"/>
      <c r="H163" s="226"/>
    </row>
    <row r="164" spans="1:8">
      <c r="A164" s="9"/>
      <c r="B164" s="9"/>
      <c r="C164" s="213"/>
      <c r="D164" s="220"/>
      <c r="E164" s="9"/>
      <c r="F164" s="182"/>
      <c r="G164" s="225"/>
      <c r="H164" s="226"/>
    </row>
    <row r="165" spans="1:8">
      <c r="A165" s="9"/>
      <c r="B165" s="9"/>
      <c r="C165" s="213"/>
      <c r="D165" s="220"/>
      <c r="E165" s="9"/>
      <c r="F165" s="182"/>
      <c r="G165" s="225"/>
      <c r="H165" s="226"/>
    </row>
    <row r="166" spans="1:8">
      <c r="A166" s="9"/>
      <c r="B166" s="9"/>
      <c r="C166" s="213"/>
      <c r="D166" s="220"/>
      <c r="E166" s="9"/>
      <c r="F166" s="182"/>
      <c r="G166" s="225"/>
      <c r="H166" s="226"/>
    </row>
    <row r="167" spans="1:8">
      <c r="A167" s="9"/>
      <c r="B167" s="9"/>
      <c r="C167" s="213"/>
      <c r="D167" s="220"/>
      <c r="E167" s="9"/>
      <c r="F167" s="182"/>
      <c r="G167" s="225"/>
      <c r="H167" s="226"/>
    </row>
    <row r="168" spans="1:8">
      <c r="A168" s="9"/>
      <c r="B168" s="9"/>
      <c r="C168" s="213"/>
      <c r="D168" s="220"/>
      <c r="E168" s="9"/>
      <c r="F168" s="182"/>
      <c r="G168" s="225"/>
      <c r="H168" s="226"/>
    </row>
    <row r="169" spans="1:8">
      <c r="A169" s="9"/>
      <c r="B169" s="9"/>
      <c r="C169" s="213"/>
      <c r="D169" s="220"/>
      <c r="E169" s="9"/>
      <c r="F169" s="182"/>
      <c r="G169" s="225"/>
      <c r="H169" s="226"/>
    </row>
    <row r="170" spans="1:8">
      <c r="A170" s="9"/>
      <c r="B170" s="9"/>
      <c r="C170" s="213"/>
      <c r="D170" s="220"/>
      <c r="E170" s="9"/>
      <c r="F170" s="182"/>
      <c r="G170" s="225"/>
      <c r="H170" s="226"/>
    </row>
    <row r="171" spans="1:8">
      <c r="A171" s="9"/>
      <c r="B171" s="9"/>
      <c r="C171" s="213"/>
      <c r="D171" s="220"/>
      <c r="E171" s="9"/>
      <c r="F171" s="182"/>
      <c r="G171" s="225"/>
      <c r="H171" s="226"/>
    </row>
    <row r="172" spans="1:8">
      <c r="A172" s="9"/>
      <c r="B172" s="9"/>
      <c r="C172" s="213"/>
      <c r="D172" s="220"/>
      <c r="E172" s="9"/>
      <c r="F172" s="182"/>
      <c r="G172" s="225"/>
      <c r="H172" s="226"/>
    </row>
    <row r="173" spans="1:8">
      <c r="A173" s="9"/>
      <c r="B173" s="9"/>
      <c r="C173" s="213"/>
      <c r="D173" s="220"/>
      <c r="E173" s="9"/>
      <c r="F173" s="182"/>
      <c r="G173" s="225"/>
      <c r="H173" s="226"/>
    </row>
    <row r="174" spans="1:8">
      <c r="A174" s="9"/>
      <c r="B174" s="9"/>
      <c r="C174" s="213"/>
      <c r="D174" s="220"/>
      <c r="E174" s="9"/>
      <c r="F174" s="182"/>
      <c r="G174" s="225"/>
      <c r="H174" s="226"/>
    </row>
    <row r="175" spans="1:8">
      <c r="A175" s="9"/>
      <c r="B175" s="9"/>
      <c r="C175" s="213"/>
      <c r="D175" s="220"/>
      <c r="E175" s="9"/>
      <c r="F175" s="182"/>
      <c r="G175" s="225"/>
      <c r="H175" s="226"/>
    </row>
    <row r="176" spans="1:8">
      <c r="A176" s="9"/>
      <c r="B176" s="9"/>
      <c r="C176" s="213"/>
      <c r="D176" s="220"/>
      <c r="E176" s="9"/>
      <c r="F176" s="182"/>
      <c r="G176" s="225"/>
      <c r="H176" s="226"/>
    </row>
    <row r="177" spans="1:8">
      <c r="A177" s="9"/>
      <c r="B177" s="9"/>
      <c r="C177" s="213"/>
      <c r="D177" s="220"/>
      <c r="E177" s="9"/>
      <c r="F177" s="182"/>
      <c r="G177" s="225"/>
      <c r="H177" s="226"/>
    </row>
    <row r="178" spans="1:8">
      <c r="A178" s="9"/>
      <c r="B178" s="9"/>
      <c r="C178" s="213"/>
      <c r="D178" s="220"/>
      <c r="E178" s="9"/>
      <c r="F178" s="182"/>
      <c r="G178" s="225"/>
      <c r="H178" s="226"/>
    </row>
    <row r="179" spans="1:8">
      <c r="A179" s="9"/>
      <c r="B179" s="9"/>
      <c r="C179" s="213"/>
      <c r="D179" s="220"/>
      <c r="E179" s="9"/>
      <c r="F179" s="182"/>
      <c r="G179" s="225"/>
      <c r="H179" s="226"/>
    </row>
    <row r="180" spans="1:8">
      <c r="A180" s="9"/>
      <c r="B180" s="9"/>
      <c r="C180" s="213"/>
      <c r="D180" s="220"/>
      <c r="E180" s="9"/>
      <c r="F180" s="182"/>
      <c r="G180" s="225"/>
      <c r="H180" s="226"/>
    </row>
    <row r="181" spans="1:8">
      <c r="A181" s="9"/>
      <c r="B181" s="9"/>
      <c r="C181" s="213"/>
      <c r="D181" s="220"/>
      <c r="E181" s="9"/>
      <c r="F181" s="182"/>
      <c r="G181" s="225"/>
      <c r="H181" s="226"/>
    </row>
    <row r="182" spans="1:8">
      <c r="A182" s="9"/>
      <c r="B182" s="9"/>
      <c r="C182" s="213"/>
      <c r="D182" s="220"/>
      <c r="E182" s="9"/>
      <c r="F182" s="182"/>
      <c r="G182" s="225"/>
      <c r="H182" s="226"/>
    </row>
    <row r="183" spans="1:8">
      <c r="A183" s="9"/>
      <c r="B183" s="9"/>
      <c r="C183" s="213"/>
      <c r="D183" s="220"/>
      <c r="E183" s="9"/>
      <c r="F183" s="182"/>
      <c r="G183" s="225"/>
      <c r="H183" s="226"/>
    </row>
    <row r="184" spans="1:8">
      <c r="A184" s="9"/>
      <c r="B184" s="9"/>
      <c r="C184" s="213"/>
      <c r="D184" s="220"/>
      <c r="E184" s="9"/>
      <c r="F184" s="182"/>
      <c r="G184" s="225"/>
      <c r="H184" s="226"/>
    </row>
    <row r="185" spans="1:8">
      <c r="A185" s="9"/>
      <c r="B185" s="9"/>
      <c r="C185" s="213"/>
      <c r="D185" s="220"/>
      <c r="E185" s="9"/>
      <c r="F185" s="182"/>
      <c r="G185" s="225"/>
      <c r="H185" s="226"/>
    </row>
    <row r="186" spans="1:8">
      <c r="A186" s="9"/>
      <c r="B186" s="9"/>
      <c r="C186" s="213"/>
      <c r="D186" s="220"/>
      <c r="E186" s="9"/>
      <c r="F186" s="182"/>
      <c r="G186" s="225"/>
      <c r="H186" s="226"/>
    </row>
    <row r="187" spans="1:8">
      <c r="A187" s="9"/>
      <c r="B187" s="9"/>
      <c r="C187" s="213"/>
      <c r="D187" s="220"/>
      <c r="E187" s="9"/>
      <c r="F187" s="182"/>
      <c r="G187" s="225"/>
      <c r="H187" s="226"/>
    </row>
    <row r="188" spans="1:8">
      <c r="A188" s="9"/>
      <c r="B188" s="9"/>
      <c r="C188" s="213"/>
      <c r="D188" s="220"/>
      <c r="E188" s="9"/>
      <c r="F188" s="182"/>
      <c r="G188" s="225"/>
      <c r="H188" s="226"/>
    </row>
    <row r="189" spans="1:8">
      <c r="A189" s="9"/>
      <c r="B189" s="9"/>
      <c r="C189" s="213"/>
      <c r="D189" s="220"/>
      <c r="E189" s="9"/>
      <c r="F189" s="182"/>
      <c r="G189" s="225"/>
      <c r="H189" s="226"/>
    </row>
    <row r="214" ht="15" customHeight="1"/>
    <row r="221" ht="15" customHeight="1"/>
    <row r="229" ht="15" customHeight="1"/>
    <row r="231" ht="15" customHeight="1"/>
    <row r="238" ht="15" customHeight="1"/>
    <row r="246" ht="15" customHeight="1"/>
    <row r="249" ht="15" customHeight="1"/>
    <row r="267" ht="35.25" customHeight="1"/>
    <row r="268" ht="34.5" customHeight="1"/>
    <row r="276" ht="15" customHeight="1"/>
    <row r="285" ht="15" customHeight="1"/>
    <row r="288" ht="29.25" customHeight="1"/>
    <row r="295" ht="15" customHeight="1"/>
    <row r="304" ht="15" customHeight="1"/>
    <row r="305" ht="34.5" customHeight="1"/>
    <row r="306" ht="33.75" customHeight="1"/>
    <row r="307" ht="10.5" customHeight="1"/>
    <row r="308" ht="28.5" customHeight="1"/>
    <row r="311" ht="72" customHeight="1"/>
    <row r="312" ht="42.75" customHeight="1"/>
    <row r="314" ht="65.25" customHeight="1"/>
    <row r="318" ht="63" customHeight="1"/>
    <row r="321" ht="57.75" customHeight="1"/>
    <row r="330" ht="52.5" customHeight="1"/>
    <row r="331" ht="42.75" customHeight="1"/>
    <row r="333" ht="50.25" customHeight="1"/>
    <row r="337" ht="32.25" customHeight="1"/>
    <row r="341" ht="57.75" customHeight="1"/>
    <row r="346" ht="26.25" customHeight="1"/>
    <row r="354" ht="15" customHeight="1"/>
    <row r="362" ht="15" customHeight="1"/>
    <row r="363" ht="15" customHeight="1"/>
    <row r="371" ht="15" customHeight="1"/>
    <row r="379" ht="15" customHeight="1"/>
    <row r="381" ht="15" customHeight="1"/>
    <row r="386" ht="15" customHeight="1"/>
    <row r="387" ht="15" customHeight="1"/>
    <row r="388" ht="15" customHeight="1"/>
    <row r="389" ht="15" customHeight="1"/>
    <row r="394" ht="15" customHeight="1"/>
    <row r="395" ht="15" customHeight="1"/>
    <row r="396" ht="15" customHeight="1"/>
    <row r="397" ht="15" customHeight="1"/>
    <row r="400" ht="15" customHeight="1"/>
    <row r="408" ht="15" customHeight="1"/>
    <row r="416" ht="15" customHeight="1"/>
    <row r="419" ht="15" customHeight="1"/>
    <row r="427" ht="15" customHeight="1"/>
    <row r="435" ht="15" customHeight="1"/>
    <row r="462" ht="28.5" customHeight="1"/>
    <row r="464" ht="51" customHeight="1"/>
    <row r="469" ht="15" customHeight="1"/>
    <row r="471" ht="27" customHeight="1"/>
    <row r="476" ht="15" customHeight="1"/>
  </sheetData>
  <sheetProtection formatCells="0" formatColumns="0" formatRows="0" insertColumns="0" insertRows="0" insertHyperlinks="0" deleteColumns="0" deleteRows="0" sort="0" autoFilter="0" pivotTables="0"/>
  <autoFilter ref="A5:K108"/>
  <mergeCells count="4">
    <mergeCell ref="A1:G1"/>
    <mergeCell ref="A2:G2"/>
    <mergeCell ref="A108:B108"/>
    <mergeCell ref="A118:F118"/>
  </mergeCells>
  <pageMargins left="0.118110236220472" right="0.118110236220472" top="0.74803149606299202" bottom="0.74803149606299202" header="0.31496062992126" footer="0.31496062992126"/>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27"/>
  <sheetViews>
    <sheetView view="pageBreakPreview" zoomScale="115" zoomScaleNormal="100" zoomScaleSheetLayoutView="115" workbookViewId="0">
      <selection activeCell="I30" sqref="I30"/>
    </sheetView>
  </sheetViews>
  <sheetFormatPr defaultColWidth="8.81640625" defaultRowHeight="14.5"/>
  <cols>
    <col min="1" max="1" width="7.453125" customWidth="1"/>
    <col min="2" max="2" width="8.81640625" customWidth="1"/>
    <col min="3" max="3" width="7.453125" customWidth="1"/>
    <col min="4" max="4" width="12" customWidth="1"/>
    <col min="5" max="5" width="11.453125" bestFit="1" customWidth="1"/>
    <col min="6" max="6" width="13.453125" customWidth="1"/>
    <col min="7" max="8" width="8" customWidth="1"/>
    <col min="9" max="9" width="14.453125" customWidth="1"/>
    <col min="10" max="10" width="8.81640625" customWidth="1"/>
    <col min="11" max="11" width="9.1796875" customWidth="1"/>
  </cols>
  <sheetData>
    <row r="1" spans="1:11" ht="27" customHeight="1">
      <c r="A1" s="607" t="s">
        <v>260</v>
      </c>
      <c r="B1" s="607"/>
      <c r="C1" s="607"/>
      <c r="D1" s="607"/>
      <c r="E1" s="607"/>
      <c r="F1" s="607"/>
      <c r="G1" s="607"/>
      <c r="H1" s="607"/>
      <c r="I1" s="607"/>
      <c r="J1" s="607"/>
      <c r="K1" s="607"/>
    </row>
    <row r="2" spans="1:11">
      <c r="A2" s="83"/>
      <c r="B2" s="84"/>
      <c r="C2" s="84"/>
      <c r="D2" s="84"/>
      <c r="E2" s="84"/>
      <c r="F2" s="84"/>
      <c r="G2" s="84"/>
      <c r="H2" s="84"/>
      <c r="I2" s="84"/>
      <c r="J2" s="84"/>
      <c r="K2" s="84"/>
    </row>
    <row r="3" spans="1:11">
      <c r="A3" s="85" t="s">
        <v>261</v>
      </c>
      <c r="B3" s="84"/>
      <c r="C3" s="84"/>
      <c r="D3" s="84"/>
      <c r="E3" s="84"/>
      <c r="F3" s="84"/>
      <c r="G3" s="84"/>
      <c r="H3" s="84"/>
      <c r="I3" s="84"/>
      <c r="J3" s="84"/>
      <c r="K3" s="84"/>
    </row>
    <row r="4" spans="1:11" ht="105" customHeight="1">
      <c r="A4" s="60" t="s">
        <v>448</v>
      </c>
      <c r="B4" s="60" t="s">
        <v>262</v>
      </c>
      <c r="C4" s="60" t="s">
        <v>214</v>
      </c>
      <c r="D4" s="60" t="s">
        <v>263</v>
      </c>
      <c r="E4" s="40" t="s">
        <v>590</v>
      </c>
      <c r="F4" s="60" t="s">
        <v>399</v>
      </c>
      <c r="G4" s="40" t="s">
        <v>264</v>
      </c>
      <c r="H4" s="40" t="s">
        <v>214</v>
      </c>
      <c r="I4" s="40" t="s">
        <v>265</v>
      </c>
      <c r="J4" s="40" t="s">
        <v>266</v>
      </c>
      <c r="K4" s="60" t="s">
        <v>267</v>
      </c>
    </row>
    <row r="5" spans="1:11" ht="20.25" customHeight="1">
      <c r="A5" s="113" t="s">
        <v>437</v>
      </c>
      <c r="B5" s="113" t="s">
        <v>437</v>
      </c>
      <c r="C5" s="113" t="s">
        <v>437</v>
      </c>
      <c r="D5" s="113" t="s">
        <v>437</v>
      </c>
      <c r="E5" s="113" t="s">
        <v>437</v>
      </c>
      <c r="F5" s="113" t="s">
        <v>437</v>
      </c>
      <c r="G5" s="113" t="s">
        <v>437</v>
      </c>
      <c r="H5" s="113" t="s">
        <v>437</v>
      </c>
      <c r="I5" s="113" t="s">
        <v>437</v>
      </c>
      <c r="J5" s="113" t="s">
        <v>437</v>
      </c>
      <c r="K5" s="107">
        <v>0</v>
      </c>
    </row>
    <row r="6" spans="1:11">
      <c r="A6" s="606" t="s">
        <v>268</v>
      </c>
      <c r="B6" s="606"/>
      <c r="C6" s="606"/>
      <c r="D6" s="606"/>
      <c r="E6" s="606"/>
      <c r="F6" s="606"/>
      <c r="G6" s="606"/>
      <c r="H6" s="606"/>
      <c r="I6" s="606"/>
      <c r="J6" s="89">
        <f>SUM(J5:J5)</f>
        <v>0</v>
      </c>
      <c r="K6" s="89">
        <f>SUM(K5:K5)</f>
        <v>0</v>
      </c>
    </row>
    <row r="7" spans="1:11">
      <c r="A7" s="86"/>
      <c r="B7" s="84"/>
      <c r="C7" s="84"/>
      <c r="D7" s="84"/>
      <c r="E7" s="84"/>
      <c r="F7" s="84"/>
      <c r="G7" s="84"/>
      <c r="H7" s="84"/>
      <c r="I7" s="84"/>
      <c r="J7" s="84"/>
      <c r="K7" s="84"/>
    </row>
    <row r="8" spans="1:11">
      <c r="A8" s="85" t="s">
        <v>259</v>
      </c>
      <c r="B8" s="84"/>
      <c r="C8" s="84"/>
      <c r="D8" s="84"/>
      <c r="E8" s="84"/>
      <c r="F8" s="84"/>
      <c r="G8" s="84"/>
      <c r="H8" s="84"/>
      <c r="I8" s="84"/>
      <c r="J8" s="84"/>
      <c r="K8" s="84"/>
    </row>
    <row r="9" spans="1:11" ht="73" customHeight="1">
      <c r="A9" s="60" t="s">
        <v>449</v>
      </c>
      <c r="B9" s="60" t="s">
        <v>450</v>
      </c>
      <c r="C9" s="60" t="s">
        <v>269</v>
      </c>
      <c r="D9" s="60" t="s">
        <v>316</v>
      </c>
      <c r="E9" s="60" t="s">
        <v>189</v>
      </c>
      <c r="F9" s="60" t="s">
        <v>451</v>
      </c>
      <c r="G9" s="60" t="s">
        <v>216</v>
      </c>
      <c r="H9" s="60" t="s">
        <v>270</v>
      </c>
      <c r="I9" s="60" t="s">
        <v>271</v>
      </c>
      <c r="J9" s="60" t="s">
        <v>272</v>
      </c>
      <c r="K9" s="40" t="s">
        <v>267</v>
      </c>
    </row>
    <row r="10" spans="1:11">
      <c r="A10" s="113" t="s">
        <v>437</v>
      </c>
      <c r="B10" s="113" t="s">
        <v>437</v>
      </c>
      <c r="C10" s="113" t="s">
        <v>437</v>
      </c>
      <c r="D10" s="113" t="s">
        <v>437</v>
      </c>
      <c r="E10" s="113" t="s">
        <v>437</v>
      </c>
      <c r="F10" s="113" t="s">
        <v>437</v>
      </c>
      <c r="G10" s="113" t="s">
        <v>437</v>
      </c>
      <c r="H10" s="113" t="s">
        <v>437</v>
      </c>
      <c r="I10" s="113" t="s">
        <v>437</v>
      </c>
      <c r="J10" s="113" t="s">
        <v>437</v>
      </c>
      <c r="K10" s="112">
        <v>0</v>
      </c>
    </row>
    <row r="11" spans="1:11">
      <c r="A11" s="113" t="s">
        <v>437</v>
      </c>
      <c r="B11" s="113" t="s">
        <v>437</v>
      </c>
      <c r="C11" s="113" t="s">
        <v>437</v>
      </c>
      <c r="D11" s="113" t="s">
        <v>437</v>
      </c>
      <c r="E11" s="113" t="s">
        <v>437</v>
      </c>
      <c r="F11" s="113" t="s">
        <v>437</v>
      </c>
      <c r="G11" s="113" t="s">
        <v>437</v>
      </c>
      <c r="H11" s="113" t="s">
        <v>437</v>
      </c>
      <c r="I11" s="113" t="s">
        <v>437</v>
      </c>
      <c r="J11" s="113" t="s">
        <v>437</v>
      </c>
      <c r="K11" s="112">
        <v>0</v>
      </c>
    </row>
    <row r="12" spans="1:11">
      <c r="A12" s="113" t="s">
        <v>437</v>
      </c>
      <c r="B12" s="113" t="s">
        <v>437</v>
      </c>
      <c r="C12" s="113" t="s">
        <v>437</v>
      </c>
      <c r="D12" s="113" t="s">
        <v>437</v>
      </c>
      <c r="E12" s="113" t="s">
        <v>437</v>
      </c>
      <c r="F12" s="113" t="s">
        <v>437</v>
      </c>
      <c r="G12" s="113" t="s">
        <v>437</v>
      </c>
      <c r="H12" s="113" t="s">
        <v>437</v>
      </c>
      <c r="I12" s="113" t="s">
        <v>437</v>
      </c>
      <c r="J12" s="113" t="s">
        <v>437</v>
      </c>
      <c r="K12" s="112">
        <v>0</v>
      </c>
    </row>
    <row r="13" spans="1:11" ht="15" customHeight="1">
      <c r="A13" s="608" t="s">
        <v>273</v>
      </c>
      <c r="B13" s="609"/>
      <c r="C13" s="609"/>
      <c r="D13" s="609"/>
      <c r="E13" s="609"/>
      <c r="F13" s="609"/>
      <c r="G13" s="609"/>
      <c r="H13" s="609"/>
      <c r="I13" s="610"/>
      <c r="J13" s="89">
        <f>SUM(J10:J12)</f>
        <v>0</v>
      </c>
      <c r="K13" s="89">
        <f>SUM(K10:K12)</f>
        <v>0</v>
      </c>
    </row>
    <row r="14" spans="1:11">
      <c r="A14" s="87"/>
      <c r="B14" s="84"/>
      <c r="C14" s="84"/>
      <c r="D14" s="84"/>
      <c r="E14" s="84"/>
      <c r="F14" s="84"/>
      <c r="G14" s="84"/>
      <c r="H14" s="84"/>
      <c r="I14" s="84"/>
      <c r="J14" s="84"/>
      <c r="K14" s="129"/>
    </row>
    <row r="15" spans="1:11" ht="26.25" customHeight="1">
      <c r="A15" s="607"/>
      <c r="B15" s="607"/>
      <c r="C15" s="607"/>
      <c r="D15" s="607"/>
      <c r="E15" s="607"/>
      <c r="F15" s="607"/>
      <c r="G15" s="607"/>
      <c r="H15" s="607"/>
      <c r="I15" s="607"/>
      <c r="J15" s="607"/>
      <c r="K15" s="607"/>
    </row>
    <row r="16" spans="1:11">
      <c r="A16" s="88"/>
      <c r="B16" s="84"/>
      <c r="C16" s="84"/>
      <c r="D16" s="84"/>
      <c r="E16" s="84"/>
      <c r="F16" s="84"/>
      <c r="G16" s="84"/>
      <c r="H16" s="84"/>
      <c r="I16" s="84"/>
      <c r="J16" s="84"/>
      <c r="K16" s="84"/>
    </row>
    <row r="17" spans="1:11">
      <c r="A17" s="83" t="s">
        <v>274</v>
      </c>
      <c r="B17" s="84"/>
      <c r="C17" s="84"/>
      <c r="D17" s="84"/>
      <c r="E17" s="84"/>
      <c r="F17" s="84"/>
      <c r="G17" s="84"/>
      <c r="H17" s="84"/>
      <c r="I17" s="84"/>
      <c r="J17" s="84"/>
      <c r="K17" s="84"/>
    </row>
    <row r="18" spans="1:11" ht="52.5">
      <c r="A18" s="60" t="s">
        <v>275</v>
      </c>
      <c r="B18" s="60" t="s">
        <v>262</v>
      </c>
      <c r="C18" s="60" t="s">
        <v>452</v>
      </c>
      <c r="D18" s="60" t="s">
        <v>263</v>
      </c>
      <c r="E18" s="40" t="s">
        <v>590</v>
      </c>
      <c r="F18" s="60" t="s">
        <v>399</v>
      </c>
      <c r="G18" s="40" t="s">
        <v>216</v>
      </c>
      <c r="H18" s="40" t="s">
        <v>214</v>
      </c>
      <c r="I18" s="40" t="s">
        <v>265</v>
      </c>
      <c r="J18" s="40" t="s">
        <v>266</v>
      </c>
      <c r="K18" s="60" t="s">
        <v>267</v>
      </c>
    </row>
    <row r="19" spans="1:11" ht="53.15" customHeight="1">
      <c r="A19" s="157" t="s">
        <v>793</v>
      </c>
      <c r="B19" s="232">
        <v>26000</v>
      </c>
      <c r="C19" s="234">
        <v>1</v>
      </c>
      <c r="D19" s="157" t="s">
        <v>794</v>
      </c>
      <c r="E19" s="231"/>
      <c r="F19" s="157" t="s">
        <v>1872</v>
      </c>
      <c r="G19" s="157" t="s">
        <v>808</v>
      </c>
      <c r="H19" s="233">
        <v>104</v>
      </c>
      <c r="I19" s="157" t="s">
        <v>1758</v>
      </c>
      <c r="J19" s="232">
        <v>26000</v>
      </c>
      <c r="K19" s="158">
        <v>0</v>
      </c>
    </row>
    <row r="20" spans="1:11" ht="53.15" customHeight="1">
      <c r="A20" s="157" t="s">
        <v>779</v>
      </c>
      <c r="B20" s="232">
        <v>1595000</v>
      </c>
      <c r="C20" s="234">
        <v>1170755</v>
      </c>
      <c r="D20" s="157" t="s">
        <v>781</v>
      </c>
      <c r="E20" s="231"/>
      <c r="F20" s="157" t="s">
        <v>1816</v>
      </c>
      <c r="G20" s="157" t="s">
        <v>865</v>
      </c>
      <c r="H20" s="233">
        <v>109</v>
      </c>
      <c r="I20" s="157" t="s">
        <v>1758</v>
      </c>
      <c r="J20" s="232">
        <v>1595000</v>
      </c>
      <c r="K20" s="158">
        <v>0</v>
      </c>
    </row>
    <row r="21" spans="1:11">
      <c r="A21" s="606" t="s">
        <v>268</v>
      </c>
      <c r="B21" s="606"/>
      <c r="C21" s="606"/>
      <c r="D21" s="606"/>
      <c r="E21" s="606"/>
      <c r="F21" s="606"/>
      <c r="G21" s="606"/>
      <c r="H21" s="606"/>
      <c r="I21" s="606"/>
      <c r="J21" s="89">
        <f>SUM(J19:J20)</f>
        <v>1621000</v>
      </c>
      <c r="K21" s="89">
        <f>SUM(K19:K20)</f>
        <v>0</v>
      </c>
    </row>
    <row r="22" spans="1:11">
      <c r="A22" s="85"/>
      <c r="B22" s="84"/>
      <c r="C22" s="84"/>
      <c r="D22" s="84"/>
      <c r="E22" s="84"/>
      <c r="F22" s="84"/>
      <c r="G22" s="84"/>
      <c r="H22" s="84"/>
      <c r="I22" s="84"/>
      <c r="J22" s="84"/>
      <c r="K22" s="84"/>
    </row>
    <row r="23" spans="1:11">
      <c r="A23" s="85" t="s">
        <v>259</v>
      </c>
      <c r="B23" s="84"/>
      <c r="C23" s="84"/>
      <c r="D23" s="84"/>
      <c r="E23" s="84"/>
      <c r="F23" s="84"/>
      <c r="G23" s="84"/>
      <c r="H23" s="84"/>
      <c r="I23" s="84"/>
      <c r="J23" s="84"/>
      <c r="K23" s="84"/>
    </row>
    <row r="24" spans="1:11" ht="96" customHeight="1">
      <c r="A24" s="60" t="s">
        <v>275</v>
      </c>
      <c r="B24" s="60" t="s">
        <v>453</v>
      </c>
      <c r="C24" s="60" t="s">
        <v>276</v>
      </c>
      <c r="D24" s="60" t="s">
        <v>316</v>
      </c>
      <c r="E24" s="60" t="s">
        <v>189</v>
      </c>
      <c r="F24" s="60" t="s">
        <v>451</v>
      </c>
      <c r="G24" s="60" t="s">
        <v>216</v>
      </c>
      <c r="H24" s="60" t="s">
        <v>270</v>
      </c>
      <c r="I24" s="60" t="s">
        <v>271</v>
      </c>
      <c r="J24" s="60" t="s">
        <v>454</v>
      </c>
      <c r="K24" s="40" t="s">
        <v>267</v>
      </c>
    </row>
    <row r="25" spans="1:11" ht="52.5">
      <c r="A25" s="157" t="str">
        <f>'1.1'!A114</f>
        <v>18.06.2019</v>
      </c>
      <c r="B25" s="232">
        <v>5000</v>
      </c>
      <c r="C25" s="234">
        <f>'1.1'!C114</f>
        <v>1433</v>
      </c>
      <c r="D25" s="157" t="s">
        <v>891</v>
      </c>
      <c r="E25" s="231">
        <v>38222857</v>
      </c>
      <c r="F25" s="157" t="str">
        <f>'1.1'!F114</f>
        <v>67700, Одеська обл., місто Білгород-Дністровський ВУЛИЦЯ ЧАПАЄВА буд. 40</v>
      </c>
      <c r="G25" s="157" t="s">
        <v>793</v>
      </c>
      <c r="H25" s="233">
        <v>76</v>
      </c>
      <c r="I25" s="157" t="s">
        <v>1758</v>
      </c>
      <c r="J25" s="232">
        <v>5000</v>
      </c>
      <c r="K25" s="158">
        <v>0</v>
      </c>
    </row>
    <row r="26" spans="1:11">
      <c r="A26" s="605" t="s">
        <v>273</v>
      </c>
      <c r="B26" s="605"/>
      <c r="C26" s="605"/>
      <c r="D26" s="605"/>
      <c r="E26" s="605"/>
      <c r="F26" s="605"/>
      <c r="G26" s="605"/>
      <c r="H26" s="605"/>
      <c r="I26" s="605"/>
      <c r="J26" s="89">
        <f>SUM(J25:J25)</f>
        <v>5000</v>
      </c>
      <c r="K26" s="89">
        <f>SUM(K25:K25)</f>
        <v>0</v>
      </c>
    </row>
    <row r="27" spans="1:11">
      <c r="J27" s="44"/>
    </row>
  </sheetData>
  <sheetProtection formatCells="0" formatColumns="0" formatRows="0" insertColumns="0" insertRows="0" insertHyperlinks="0" deleteColumns="0" deleteRows="0" sort="0" autoFilter="0" pivotTables="0"/>
  <mergeCells count="6">
    <mergeCell ref="A26:I26"/>
    <mergeCell ref="A6:I6"/>
    <mergeCell ref="A1:K1"/>
    <mergeCell ref="A15:K15"/>
    <mergeCell ref="A21:I21"/>
    <mergeCell ref="A13:I13"/>
  </mergeCells>
  <pageMargins left="0.11811023622047245" right="0.11811023622047245" top="0.74803149606299213" bottom="0.74803149606299213" header="0.31496062992125984" footer="0.31496062992125984"/>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2"/>
  <sheetViews>
    <sheetView view="pageBreakPreview" topLeftCell="A4" zoomScale="130" zoomScaleNormal="100" zoomScaleSheetLayoutView="130" workbookViewId="0">
      <selection activeCell="F21" sqref="F21"/>
    </sheetView>
  </sheetViews>
  <sheetFormatPr defaultColWidth="8.81640625" defaultRowHeight="14"/>
  <cols>
    <col min="1" max="1" width="8.81640625" style="186" customWidth="1"/>
    <col min="2" max="2" width="29.453125" style="186" customWidth="1"/>
    <col min="3" max="3" width="11.453125" style="186" customWidth="1"/>
    <col min="4" max="4" width="12.26953125" style="186" customWidth="1"/>
    <col min="5" max="5" width="10.1796875" style="186" customWidth="1"/>
    <col min="6" max="6" width="15.453125" style="186" customWidth="1"/>
    <col min="7" max="7" width="10.26953125" style="238" customWidth="1"/>
    <col min="8" max="9" width="8.81640625" style="186" customWidth="1"/>
    <col min="10" max="10" width="9.453125" style="186" bestFit="1" customWidth="1"/>
    <col min="11" max="16384" width="8.81640625" style="186"/>
  </cols>
  <sheetData>
    <row r="2" spans="1:8">
      <c r="A2" s="370" t="s">
        <v>277</v>
      </c>
      <c r="B2" s="239"/>
      <c r="C2" s="239"/>
      <c r="D2" s="239"/>
      <c r="E2" s="239"/>
      <c r="F2" s="239"/>
      <c r="G2" s="240"/>
    </row>
    <row r="3" spans="1:8">
      <c r="A3" s="241" t="s">
        <v>274</v>
      </c>
      <c r="B3" s="241"/>
      <c r="C3" s="241"/>
      <c r="D3" s="241"/>
      <c r="E3" s="241"/>
      <c r="F3" s="241"/>
      <c r="G3" s="242"/>
    </row>
    <row r="4" spans="1:8" ht="42">
      <c r="A4" s="243" t="s">
        <v>492</v>
      </c>
      <c r="B4" s="243" t="s">
        <v>205</v>
      </c>
      <c r="C4" s="243" t="s">
        <v>493</v>
      </c>
      <c r="D4" s="243" t="s">
        <v>257</v>
      </c>
      <c r="E4" s="243" t="s">
        <v>258</v>
      </c>
      <c r="F4" s="244" t="s">
        <v>494</v>
      </c>
      <c r="G4" s="245" t="s">
        <v>495</v>
      </c>
    </row>
    <row r="5" spans="1:8" ht="52">
      <c r="A5" s="246" t="s">
        <v>832</v>
      </c>
      <c r="B5" s="247" t="s">
        <v>724</v>
      </c>
      <c r="C5" s="248" t="s">
        <v>982</v>
      </c>
      <c r="D5" s="247" t="s">
        <v>983</v>
      </c>
      <c r="E5" s="247"/>
      <c r="F5" s="247" t="s">
        <v>1834</v>
      </c>
      <c r="G5" s="249">
        <v>40000</v>
      </c>
      <c r="H5" s="186">
        <v>215</v>
      </c>
    </row>
    <row r="6" spans="1:8" ht="65">
      <c r="A6" s="246" t="s">
        <v>849</v>
      </c>
      <c r="B6" s="247" t="s">
        <v>652</v>
      </c>
      <c r="C6" s="248" t="s">
        <v>915</v>
      </c>
      <c r="D6" s="247" t="s">
        <v>916</v>
      </c>
      <c r="E6" s="247"/>
      <c r="F6" s="247" t="s">
        <v>1835</v>
      </c>
      <c r="G6" s="249">
        <v>55000</v>
      </c>
      <c r="H6" s="186">
        <v>97</v>
      </c>
    </row>
    <row r="7" spans="1:8" ht="52">
      <c r="A7" s="246" t="s">
        <v>849</v>
      </c>
      <c r="B7" s="247" t="s">
        <v>662</v>
      </c>
      <c r="C7" s="248" t="s">
        <v>933</v>
      </c>
      <c r="D7" s="247" t="s">
        <v>934</v>
      </c>
      <c r="E7" s="247"/>
      <c r="F7" s="247" t="s">
        <v>1836</v>
      </c>
      <c r="G7" s="249">
        <v>20000</v>
      </c>
      <c r="H7" s="186">
        <v>119</v>
      </c>
    </row>
    <row r="8" spans="1:8" ht="52">
      <c r="A8" s="246" t="s">
        <v>849</v>
      </c>
      <c r="B8" s="247" t="s">
        <v>662</v>
      </c>
      <c r="C8" s="248" t="s">
        <v>935</v>
      </c>
      <c r="D8" s="247" t="s">
        <v>934</v>
      </c>
      <c r="E8" s="247"/>
      <c r="F8" s="247" t="s">
        <v>1836</v>
      </c>
      <c r="G8" s="249">
        <v>50000</v>
      </c>
      <c r="H8" s="186">
        <v>119</v>
      </c>
    </row>
    <row r="9" spans="1:8" ht="65">
      <c r="A9" s="246" t="s">
        <v>849</v>
      </c>
      <c r="B9" s="247" t="s">
        <v>694</v>
      </c>
      <c r="C9" s="248" t="s">
        <v>958</v>
      </c>
      <c r="D9" s="247" t="s">
        <v>959</v>
      </c>
      <c r="E9" s="247"/>
      <c r="F9" s="247" t="s">
        <v>1837</v>
      </c>
      <c r="G9" s="249">
        <v>26000</v>
      </c>
      <c r="H9" s="186">
        <v>163</v>
      </c>
    </row>
    <row r="10" spans="1:8" ht="52">
      <c r="A10" s="246" t="s">
        <v>849</v>
      </c>
      <c r="B10" s="247" t="s">
        <v>728</v>
      </c>
      <c r="C10" s="248" t="s">
        <v>984</v>
      </c>
      <c r="D10" s="247" t="s">
        <v>985</v>
      </c>
      <c r="E10" s="247"/>
      <c r="F10" s="247" t="s">
        <v>1834</v>
      </c>
      <c r="G10" s="249">
        <v>10000</v>
      </c>
      <c r="H10" s="186">
        <v>223</v>
      </c>
    </row>
    <row r="11" spans="1:8" ht="65">
      <c r="A11" s="246" t="s">
        <v>855</v>
      </c>
      <c r="B11" s="247" t="s">
        <v>624</v>
      </c>
      <c r="C11" s="248" t="s">
        <v>902</v>
      </c>
      <c r="D11" s="247" t="s">
        <v>903</v>
      </c>
      <c r="E11" s="247"/>
      <c r="F11" s="247" t="s">
        <v>1838</v>
      </c>
      <c r="G11" s="249">
        <v>5000</v>
      </c>
      <c r="H11" s="186">
        <v>72</v>
      </c>
    </row>
    <row r="12" spans="1:8" ht="65">
      <c r="A12" s="246" t="s">
        <v>855</v>
      </c>
      <c r="B12" s="247" t="s">
        <v>650</v>
      </c>
      <c r="C12" s="248" t="s">
        <v>913</v>
      </c>
      <c r="D12" s="247" t="s">
        <v>914</v>
      </c>
      <c r="E12" s="247"/>
      <c r="F12" s="247" t="s">
        <v>1839</v>
      </c>
      <c r="G12" s="249">
        <v>20000</v>
      </c>
      <c r="H12" s="186">
        <v>96</v>
      </c>
    </row>
    <row r="13" spans="1:8" ht="52">
      <c r="A13" s="246" t="s">
        <v>855</v>
      </c>
      <c r="B13" s="247" t="s">
        <v>654</v>
      </c>
      <c r="C13" s="248" t="s">
        <v>917</v>
      </c>
      <c r="D13" s="247" t="s">
        <v>918</v>
      </c>
      <c r="E13" s="247"/>
      <c r="F13" s="247" t="s">
        <v>1858</v>
      </c>
      <c r="G13" s="249">
        <v>10000</v>
      </c>
      <c r="H13" s="186">
        <v>115</v>
      </c>
    </row>
    <row r="14" spans="1:8" ht="52">
      <c r="A14" s="246" t="s">
        <v>855</v>
      </c>
      <c r="B14" s="247" t="s">
        <v>656</v>
      </c>
      <c r="C14" s="248" t="s">
        <v>922</v>
      </c>
      <c r="D14" s="247" t="s">
        <v>923</v>
      </c>
      <c r="E14" s="247"/>
      <c r="F14" s="247" t="s">
        <v>1840</v>
      </c>
      <c r="G14" s="249">
        <v>300</v>
      </c>
      <c r="H14" s="186">
        <v>116</v>
      </c>
    </row>
    <row r="15" spans="1:8" ht="52">
      <c r="A15" s="246" t="s">
        <v>855</v>
      </c>
      <c r="B15" s="247" t="s">
        <v>658</v>
      </c>
      <c r="C15" s="248" t="s">
        <v>924</v>
      </c>
      <c r="D15" s="247" t="s">
        <v>925</v>
      </c>
      <c r="E15" s="247"/>
      <c r="F15" s="247" t="s">
        <v>1840</v>
      </c>
      <c r="G15" s="249">
        <v>20000</v>
      </c>
      <c r="H15" s="186">
        <v>117</v>
      </c>
    </row>
    <row r="16" spans="1:8" ht="65">
      <c r="A16" s="246" t="s">
        <v>855</v>
      </c>
      <c r="B16" s="247" t="s">
        <v>660</v>
      </c>
      <c r="C16" s="248" t="s">
        <v>929</v>
      </c>
      <c r="D16" s="247" t="s">
        <v>930</v>
      </c>
      <c r="E16" s="247"/>
      <c r="F16" s="247" t="s">
        <v>1840</v>
      </c>
      <c r="G16" s="249">
        <v>500</v>
      </c>
      <c r="H16" s="186">
        <v>118</v>
      </c>
    </row>
    <row r="17" spans="1:8" ht="52">
      <c r="A17" s="246" t="s">
        <v>855</v>
      </c>
      <c r="B17" s="247" t="s">
        <v>664</v>
      </c>
      <c r="C17" s="248" t="s">
        <v>936</v>
      </c>
      <c r="D17" s="247" t="s">
        <v>937</v>
      </c>
      <c r="E17" s="247"/>
      <c r="F17" s="247" t="s">
        <v>1841</v>
      </c>
      <c r="G17" s="249">
        <v>10000</v>
      </c>
      <c r="H17" s="186">
        <v>120</v>
      </c>
    </row>
    <row r="18" spans="1:8" ht="65">
      <c r="A18" s="246" t="s">
        <v>855</v>
      </c>
      <c r="B18" s="247" t="s">
        <v>666</v>
      </c>
      <c r="C18" s="248" t="s">
        <v>939</v>
      </c>
      <c r="D18" s="247" t="s">
        <v>940</v>
      </c>
      <c r="E18" s="247"/>
      <c r="F18" s="247" t="s">
        <v>1842</v>
      </c>
      <c r="G18" s="249">
        <v>30000</v>
      </c>
      <c r="H18" s="186">
        <v>122</v>
      </c>
    </row>
    <row r="19" spans="1:8" ht="65">
      <c r="A19" s="246" t="s">
        <v>855</v>
      </c>
      <c r="B19" s="247" t="s">
        <v>670</v>
      </c>
      <c r="C19" s="248" t="s">
        <v>943</v>
      </c>
      <c r="D19" s="247" t="s">
        <v>944</v>
      </c>
      <c r="E19" s="247"/>
      <c r="F19" s="247" t="s">
        <v>945</v>
      </c>
      <c r="G19" s="249">
        <v>41800</v>
      </c>
      <c r="H19" s="186">
        <v>124</v>
      </c>
    </row>
    <row r="20" spans="1:8" ht="65">
      <c r="A20" s="246" t="s">
        <v>855</v>
      </c>
      <c r="B20" s="247" t="s">
        <v>692</v>
      </c>
      <c r="C20" s="248" t="s">
        <v>956</v>
      </c>
      <c r="D20" s="247" t="s">
        <v>957</v>
      </c>
      <c r="E20" s="247"/>
      <c r="F20" s="247" t="s">
        <v>1843</v>
      </c>
      <c r="G20" s="249">
        <v>40000</v>
      </c>
      <c r="H20" s="186">
        <v>161</v>
      </c>
    </row>
    <row r="21" spans="1:8" ht="65">
      <c r="A21" s="246" t="s">
        <v>865</v>
      </c>
      <c r="B21" s="247" t="s">
        <v>624</v>
      </c>
      <c r="C21" s="248">
        <v>9001810558</v>
      </c>
      <c r="D21" s="247" t="s">
        <v>904</v>
      </c>
      <c r="E21" s="247"/>
      <c r="F21" s="247" t="s">
        <v>1871</v>
      </c>
      <c r="G21" s="249">
        <v>5000</v>
      </c>
      <c r="H21" s="186">
        <v>72</v>
      </c>
    </row>
    <row r="22" spans="1:8" ht="52">
      <c r="A22" s="246" t="s">
        <v>865</v>
      </c>
      <c r="B22" s="247" t="s">
        <v>626</v>
      </c>
      <c r="C22" s="248" t="s">
        <v>905</v>
      </c>
      <c r="D22" s="247" t="s">
        <v>906</v>
      </c>
      <c r="E22" s="247"/>
      <c r="F22" s="247" t="s">
        <v>1844</v>
      </c>
      <c r="G22" s="249">
        <v>25000</v>
      </c>
      <c r="H22" s="186">
        <v>73</v>
      </c>
    </row>
    <row r="23" spans="1:8" ht="65">
      <c r="A23" s="246" t="s">
        <v>865</v>
      </c>
      <c r="B23" s="247" t="s">
        <v>632</v>
      </c>
      <c r="C23" s="248" t="s">
        <v>907</v>
      </c>
      <c r="D23" s="247" t="s">
        <v>908</v>
      </c>
      <c r="E23" s="247"/>
      <c r="F23" s="247" t="s">
        <v>1845</v>
      </c>
      <c r="G23" s="249">
        <v>27000</v>
      </c>
      <c r="H23" s="186">
        <v>84</v>
      </c>
    </row>
    <row r="24" spans="1:8" ht="52">
      <c r="A24" s="246" t="s">
        <v>865</v>
      </c>
      <c r="B24" s="247" t="s">
        <v>638</v>
      </c>
      <c r="C24" s="248" t="s">
        <v>909</v>
      </c>
      <c r="D24" s="247" t="s">
        <v>910</v>
      </c>
      <c r="E24" s="247"/>
      <c r="F24" s="247" t="s">
        <v>1846</v>
      </c>
      <c r="G24" s="249">
        <v>30000</v>
      </c>
      <c r="H24" s="186">
        <v>88</v>
      </c>
    </row>
    <row r="25" spans="1:8" ht="52">
      <c r="A25" s="246" t="s">
        <v>865</v>
      </c>
      <c r="B25" s="247" t="s">
        <v>638</v>
      </c>
      <c r="C25" s="248" t="s">
        <v>911</v>
      </c>
      <c r="D25" s="247" t="s">
        <v>912</v>
      </c>
      <c r="E25" s="247"/>
      <c r="F25" s="247" t="s">
        <v>1847</v>
      </c>
      <c r="G25" s="249">
        <v>20000</v>
      </c>
      <c r="H25" s="186">
        <v>88</v>
      </c>
    </row>
    <row r="26" spans="1:8" ht="65">
      <c r="A26" s="246" t="s">
        <v>865</v>
      </c>
      <c r="B26" s="247" t="s">
        <v>660</v>
      </c>
      <c r="C26" s="248" t="s">
        <v>927</v>
      </c>
      <c r="D26" s="247" t="s">
        <v>928</v>
      </c>
      <c r="E26" s="247"/>
      <c r="F26" s="247" t="s">
        <v>1848</v>
      </c>
      <c r="G26" s="249">
        <v>30000</v>
      </c>
      <c r="H26" s="186">
        <v>118</v>
      </c>
    </row>
    <row r="27" spans="1:8" ht="52">
      <c r="A27" s="246" t="s">
        <v>865</v>
      </c>
      <c r="B27" s="247" t="s">
        <v>664</v>
      </c>
      <c r="C27" s="248" t="s">
        <v>938</v>
      </c>
      <c r="D27" s="247" t="s">
        <v>937</v>
      </c>
      <c r="E27" s="247"/>
      <c r="F27" s="247" t="s">
        <v>1841</v>
      </c>
      <c r="G27" s="249">
        <v>30000</v>
      </c>
      <c r="H27" s="186">
        <v>120</v>
      </c>
    </row>
    <row r="28" spans="1:8" ht="65">
      <c r="A28" s="246" t="s">
        <v>865</v>
      </c>
      <c r="B28" s="247" t="s">
        <v>672</v>
      </c>
      <c r="C28" s="248" t="s">
        <v>946</v>
      </c>
      <c r="D28" s="247" t="s">
        <v>947</v>
      </c>
      <c r="E28" s="247"/>
      <c r="F28" s="247" t="s">
        <v>1849</v>
      </c>
      <c r="G28" s="249">
        <v>20000</v>
      </c>
      <c r="H28" s="186">
        <v>126</v>
      </c>
    </row>
    <row r="29" spans="1:8" ht="52">
      <c r="A29" s="246" t="s">
        <v>865</v>
      </c>
      <c r="B29" s="247" t="s">
        <v>678</v>
      </c>
      <c r="C29" s="248" t="s">
        <v>949</v>
      </c>
      <c r="D29" s="247" t="s">
        <v>950</v>
      </c>
      <c r="E29" s="247"/>
      <c r="F29" s="247" t="s">
        <v>1850</v>
      </c>
      <c r="G29" s="249">
        <v>6000</v>
      </c>
      <c r="H29" s="186">
        <v>137</v>
      </c>
    </row>
    <row r="30" spans="1:8" ht="65">
      <c r="A30" s="246" t="s">
        <v>865</v>
      </c>
      <c r="B30" s="247" t="s">
        <v>951</v>
      </c>
      <c r="C30" s="248" t="s">
        <v>952</v>
      </c>
      <c r="D30" s="247" t="s">
        <v>953</v>
      </c>
      <c r="E30" s="247"/>
      <c r="F30" s="247" t="s">
        <v>1851</v>
      </c>
      <c r="G30" s="249">
        <v>2189.5</v>
      </c>
      <c r="H30" s="186">
        <v>146</v>
      </c>
    </row>
    <row r="31" spans="1:8" ht="65">
      <c r="A31" s="246" t="s">
        <v>865</v>
      </c>
      <c r="B31" s="247" t="s">
        <v>696</v>
      </c>
      <c r="C31" s="248" t="s">
        <v>961</v>
      </c>
      <c r="D31" s="247" t="s">
        <v>962</v>
      </c>
      <c r="E31" s="247"/>
      <c r="F31" s="247" t="s">
        <v>1852</v>
      </c>
      <c r="G31" s="249">
        <v>20000</v>
      </c>
      <c r="H31" s="186">
        <v>164</v>
      </c>
    </row>
    <row r="32" spans="1:8" ht="52">
      <c r="A32" s="246" t="s">
        <v>865</v>
      </c>
      <c r="B32" s="247" t="s">
        <v>700</v>
      </c>
      <c r="C32" s="248" t="s">
        <v>965</v>
      </c>
      <c r="D32" s="247" t="s">
        <v>966</v>
      </c>
      <c r="E32" s="247"/>
      <c r="F32" s="247" t="s">
        <v>1853</v>
      </c>
      <c r="G32" s="249">
        <v>20000</v>
      </c>
      <c r="H32" s="186">
        <v>166</v>
      </c>
    </row>
    <row r="33" spans="1:8" ht="52">
      <c r="A33" s="246" t="s">
        <v>865</v>
      </c>
      <c r="B33" s="247" t="s">
        <v>702</v>
      </c>
      <c r="C33" s="248" t="s">
        <v>969</v>
      </c>
      <c r="D33" s="247" t="s">
        <v>942</v>
      </c>
      <c r="E33" s="247"/>
      <c r="F33" s="247" t="s">
        <v>1847</v>
      </c>
      <c r="G33" s="249">
        <v>15000</v>
      </c>
      <c r="H33" s="186">
        <v>167</v>
      </c>
    </row>
    <row r="34" spans="1:8" ht="52">
      <c r="A34" s="246" t="s">
        <v>865</v>
      </c>
      <c r="B34" s="247" t="s">
        <v>702</v>
      </c>
      <c r="C34" s="248" t="s">
        <v>970</v>
      </c>
      <c r="D34" s="247" t="s">
        <v>971</v>
      </c>
      <c r="E34" s="247"/>
      <c r="F34" s="247" t="s">
        <v>1854</v>
      </c>
      <c r="G34" s="249">
        <v>20000</v>
      </c>
      <c r="H34" s="186">
        <v>167</v>
      </c>
    </row>
    <row r="35" spans="1:8" ht="65">
      <c r="A35" s="246" t="s">
        <v>865</v>
      </c>
      <c r="B35" s="247" t="s">
        <v>712</v>
      </c>
      <c r="C35" s="248" t="s">
        <v>978</v>
      </c>
      <c r="D35" s="247" t="s">
        <v>979</v>
      </c>
      <c r="E35" s="247"/>
      <c r="F35" s="247" t="s">
        <v>1855</v>
      </c>
      <c r="G35" s="249">
        <v>200000</v>
      </c>
      <c r="H35" s="186">
        <v>194</v>
      </c>
    </row>
    <row r="36" spans="1:8" ht="65">
      <c r="A36" s="246" t="s">
        <v>865</v>
      </c>
      <c r="B36" s="247" t="s">
        <v>720</v>
      </c>
      <c r="C36" s="248" t="s">
        <v>980</v>
      </c>
      <c r="D36" s="247" t="s">
        <v>981</v>
      </c>
      <c r="E36" s="247"/>
      <c r="F36" s="247" t="s">
        <v>1816</v>
      </c>
      <c r="G36" s="249">
        <v>400000</v>
      </c>
      <c r="H36" s="186">
        <v>211</v>
      </c>
    </row>
    <row r="37" spans="1:8" ht="52">
      <c r="A37" s="246" t="s">
        <v>884</v>
      </c>
      <c r="B37" s="247" t="s">
        <v>616</v>
      </c>
      <c r="C37" s="248" t="s">
        <v>898</v>
      </c>
      <c r="D37" s="247" t="s">
        <v>899</v>
      </c>
      <c r="E37" s="247"/>
      <c r="F37" s="247" t="s">
        <v>1856</v>
      </c>
      <c r="G37" s="249">
        <v>35000</v>
      </c>
      <c r="H37" s="186">
        <v>13</v>
      </c>
    </row>
    <row r="38" spans="1:8" ht="65">
      <c r="A38" s="246" t="s">
        <v>884</v>
      </c>
      <c r="B38" s="247" t="s">
        <v>618</v>
      </c>
      <c r="C38" s="248" t="s">
        <v>900</v>
      </c>
      <c r="D38" s="247" t="s">
        <v>901</v>
      </c>
      <c r="E38" s="247"/>
      <c r="F38" s="247" t="s">
        <v>1857</v>
      </c>
      <c r="G38" s="249">
        <v>20000</v>
      </c>
      <c r="H38" s="186">
        <v>26</v>
      </c>
    </row>
    <row r="39" spans="1:8" ht="52">
      <c r="A39" s="246" t="s">
        <v>884</v>
      </c>
      <c r="B39" s="247" t="s">
        <v>654</v>
      </c>
      <c r="C39" s="248" t="s">
        <v>919</v>
      </c>
      <c r="D39" s="247" t="s">
        <v>918</v>
      </c>
      <c r="E39" s="247"/>
      <c r="F39" s="247" t="s">
        <v>1858</v>
      </c>
      <c r="G39" s="249">
        <v>20000</v>
      </c>
      <c r="H39" s="186">
        <v>115</v>
      </c>
    </row>
    <row r="40" spans="1:8" ht="52">
      <c r="A40" s="246" t="s">
        <v>884</v>
      </c>
      <c r="B40" s="247" t="s">
        <v>654</v>
      </c>
      <c r="C40" s="248" t="s">
        <v>920</v>
      </c>
      <c r="D40" s="247" t="s">
        <v>921</v>
      </c>
      <c r="E40" s="247"/>
      <c r="F40" s="247" t="s">
        <v>1847</v>
      </c>
      <c r="G40" s="249">
        <v>30000</v>
      </c>
      <c r="H40" s="186">
        <v>115</v>
      </c>
    </row>
    <row r="41" spans="1:8" ht="52">
      <c r="A41" s="246" t="s">
        <v>884</v>
      </c>
      <c r="B41" s="247" t="s">
        <v>658</v>
      </c>
      <c r="C41" s="248" t="s">
        <v>926</v>
      </c>
      <c r="D41" s="247" t="s">
        <v>925</v>
      </c>
      <c r="E41" s="247"/>
      <c r="F41" s="247" t="s">
        <v>1847</v>
      </c>
      <c r="G41" s="249">
        <v>80000</v>
      </c>
      <c r="H41" s="186">
        <v>117</v>
      </c>
    </row>
    <row r="42" spans="1:8" ht="65">
      <c r="A42" s="246" t="s">
        <v>884</v>
      </c>
      <c r="B42" s="247" t="s">
        <v>660</v>
      </c>
      <c r="C42" s="248" t="s">
        <v>931</v>
      </c>
      <c r="D42" s="247" t="s">
        <v>932</v>
      </c>
      <c r="E42" s="247"/>
      <c r="F42" s="247" t="s">
        <v>1847</v>
      </c>
      <c r="G42" s="249">
        <v>40000</v>
      </c>
      <c r="H42" s="186">
        <v>118</v>
      </c>
    </row>
    <row r="43" spans="1:8" ht="52">
      <c r="A43" s="246" t="s">
        <v>884</v>
      </c>
      <c r="B43" s="247" t="s">
        <v>668</v>
      </c>
      <c r="C43" s="248" t="s">
        <v>941</v>
      </c>
      <c r="D43" s="247" t="s">
        <v>942</v>
      </c>
      <c r="E43" s="247"/>
      <c r="F43" s="247" t="s">
        <v>1847</v>
      </c>
      <c r="G43" s="249">
        <v>10000</v>
      </c>
      <c r="H43" s="186">
        <v>123</v>
      </c>
    </row>
    <row r="44" spans="1:8" ht="65">
      <c r="A44" s="246" t="s">
        <v>884</v>
      </c>
      <c r="B44" s="247" t="s">
        <v>672</v>
      </c>
      <c r="C44" s="248" t="s">
        <v>948</v>
      </c>
      <c r="D44" s="247" t="s">
        <v>947</v>
      </c>
      <c r="E44" s="247"/>
      <c r="F44" s="247" t="s">
        <v>1849</v>
      </c>
      <c r="G44" s="249">
        <v>30000</v>
      </c>
      <c r="H44" s="186">
        <v>126</v>
      </c>
    </row>
    <row r="45" spans="1:8" ht="65">
      <c r="A45" s="246" t="s">
        <v>884</v>
      </c>
      <c r="B45" s="247" t="s">
        <v>686</v>
      </c>
      <c r="C45" s="248" t="s">
        <v>954</v>
      </c>
      <c r="D45" s="247" t="s">
        <v>955</v>
      </c>
      <c r="E45" s="247"/>
      <c r="F45" s="247" t="s">
        <v>1834</v>
      </c>
      <c r="G45" s="249">
        <v>50000</v>
      </c>
      <c r="H45" s="186">
        <v>155</v>
      </c>
    </row>
    <row r="46" spans="1:8" ht="65">
      <c r="A46" s="246" t="s">
        <v>884</v>
      </c>
      <c r="B46" s="247" t="s">
        <v>694</v>
      </c>
      <c r="C46" s="248" t="s">
        <v>960</v>
      </c>
      <c r="D46" s="247" t="s">
        <v>959</v>
      </c>
      <c r="E46" s="247"/>
      <c r="F46" s="247" t="s">
        <v>1837</v>
      </c>
      <c r="G46" s="249">
        <v>103600</v>
      </c>
      <c r="H46" s="186">
        <v>163</v>
      </c>
    </row>
    <row r="47" spans="1:8" ht="52">
      <c r="A47" s="246" t="s">
        <v>884</v>
      </c>
      <c r="B47" s="247" t="s">
        <v>698</v>
      </c>
      <c r="C47" s="248" t="s">
        <v>963</v>
      </c>
      <c r="D47" s="247" t="s">
        <v>964</v>
      </c>
      <c r="E47" s="247"/>
      <c r="F47" s="247" t="s">
        <v>1859</v>
      </c>
      <c r="G47" s="249">
        <v>12000</v>
      </c>
      <c r="H47" s="186">
        <v>165</v>
      </c>
    </row>
    <row r="48" spans="1:8" ht="52">
      <c r="A48" s="246" t="s">
        <v>884</v>
      </c>
      <c r="B48" s="247" t="s">
        <v>700</v>
      </c>
      <c r="C48" s="248" t="s">
        <v>967</v>
      </c>
      <c r="D48" s="247" t="s">
        <v>968</v>
      </c>
      <c r="E48" s="247"/>
      <c r="F48" s="247" t="s">
        <v>1860</v>
      </c>
      <c r="G48" s="249">
        <v>10000</v>
      </c>
      <c r="H48" s="186">
        <v>166</v>
      </c>
    </row>
    <row r="49" spans="1:9" ht="65">
      <c r="A49" s="246" t="s">
        <v>884</v>
      </c>
      <c r="B49" s="247" t="s">
        <v>704</v>
      </c>
      <c r="C49" s="248" t="s">
        <v>972</v>
      </c>
      <c r="D49" s="247" t="s">
        <v>973</v>
      </c>
      <c r="E49" s="247"/>
      <c r="F49" s="247" t="s">
        <v>1861</v>
      </c>
      <c r="G49" s="249">
        <v>50000</v>
      </c>
      <c r="H49" s="186">
        <v>175</v>
      </c>
    </row>
    <row r="50" spans="1:9" ht="65">
      <c r="A50" s="246" t="s">
        <v>884</v>
      </c>
      <c r="B50" s="247" t="s">
        <v>706</v>
      </c>
      <c r="C50" s="248" t="s">
        <v>974</v>
      </c>
      <c r="D50" s="247" t="s">
        <v>975</v>
      </c>
      <c r="E50" s="247"/>
      <c r="F50" s="247" t="s">
        <v>1862</v>
      </c>
      <c r="G50" s="249">
        <v>39165</v>
      </c>
      <c r="H50" s="186">
        <v>182</v>
      </c>
    </row>
    <row r="51" spans="1:9" ht="65">
      <c r="A51" s="246" t="s">
        <v>884</v>
      </c>
      <c r="B51" s="247" t="s">
        <v>706</v>
      </c>
      <c r="C51" s="248" t="s">
        <v>976</v>
      </c>
      <c r="D51" s="247" t="s">
        <v>977</v>
      </c>
      <c r="E51" s="247"/>
      <c r="F51" s="247" t="s">
        <v>1863</v>
      </c>
      <c r="G51" s="249">
        <v>50000</v>
      </c>
      <c r="H51" s="186">
        <v>182</v>
      </c>
    </row>
    <row r="52" spans="1:9">
      <c r="A52" s="611" t="s">
        <v>215</v>
      </c>
      <c r="B52" s="612"/>
      <c r="C52" s="612"/>
      <c r="D52" s="612"/>
      <c r="E52" s="612"/>
      <c r="F52" s="613"/>
      <c r="G52" s="255">
        <f>SUM(G5:G51)</f>
        <v>1828554.5</v>
      </c>
    </row>
    <row r="53" spans="1:9">
      <c r="A53" s="251"/>
      <c r="B53" s="251"/>
      <c r="C53" s="251"/>
      <c r="D53" s="251"/>
      <c r="E53" s="251"/>
      <c r="F53" s="251"/>
      <c r="G53" s="252"/>
    </row>
    <row r="54" spans="1:9">
      <c r="A54" s="241" t="s">
        <v>259</v>
      </c>
      <c r="B54" s="241"/>
      <c r="C54" s="241"/>
      <c r="D54" s="241"/>
      <c r="E54" s="241"/>
      <c r="F54" s="241"/>
      <c r="G54" s="242"/>
      <c r="I54" s="197"/>
    </row>
    <row r="55" spans="1:9" ht="52.5">
      <c r="A55" s="253" t="s">
        <v>568</v>
      </c>
      <c r="B55" s="253" t="s">
        <v>205</v>
      </c>
      <c r="C55" s="253" t="s">
        <v>385</v>
      </c>
      <c r="D55" s="253" t="s">
        <v>569</v>
      </c>
      <c r="E55" s="253" t="s">
        <v>558</v>
      </c>
      <c r="F55" s="253" t="s">
        <v>566</v>
      </c>
      <c r="G55" s="245" t="s">
        <v>387</v>
      </c>
    </row>
    <row r="56" spans="1:9" ht="104">
      <c r="A56" s="246" t="s">
        <v>855</v>
      </c>
      <c r="B56" s="247" t="s">
        <v>656</v>
      </c>
      <c r="C56" s="248">
        <v>2002</v>
      </c>
      <c r="D56" s="247" t="s">
        <v>986</v>
      </c>
      <c r="E56" s="247">
        <v>38411880</v>
      </c>
      <c r="F56" s="247" t="s">
        <v>987</v>
      </c>
      <c r="G56" s="249">
        <v>100000</v>
      </c>
      <c r="H56" s="186">
        <v>116</v>
      </c>
    </row>
    <row r="57" spans="1:9" ht="104">
      <c r="A57" s="246" t="s">
        <v>855</v>
      </c>
      <c r="B57" s="247" t="s">
        <v>656</v>
      </c>
      <c r="C57" s="248">
        <v>2009</v>
      </c>
      <c r="D57" s="247" t="s">
        <v>986</v>
      </c>
      <c r="E57" s="247">
        <v>38411880</v>
      </c>
      <c r="F57" s="247" t="s">
        <v>987</v>
      </c>
      <c r="G57" s="249">
        <v>500000</v>
      </c>
      <c r="H57" s="186">
        <v>116</v>
      </c>
    </row>
    <row r="58" spans="1:9" ht="39">
      <c r="A58" s="246" t="s">
        <v>855</v>
      </c>
      <c r="B58" s="247" t="s">
        <v>1663</v>
      </c>
      <c r="C58" s="248" t="s">
        <v>1665</v>
      </c>
      <c r="D58" s="247" t="s">
        <v>1143</v>
      </c>
      <c r="E58" s="247">
        <v>39651598</v>
      </c>
      <c r="F58" s="247" t="s">
        <v>1144</v>
      </c>
      <c r="G58" s="249">
        <v>15000000</v>
      </c>
    </row>
    <row r="59" spans="1:9" ht="39">
      <c r="A59" s="246" t="s">
        <v>865</v>
      </c>
      <c r="B59" s="247" t="s">
        <v>1663</v>
      </c>
      <c r="C59" s="248" t="s">
        <v>1664</v>
      </c>
      <c r="D59" s="247" t="s">
        <v>1143</v>
      </c>
      <c r="E59" s="247">
        <v>39651598</v>
      </c>
      <c r="F59" s="247" t="s">
        <v>1144</v>
      </c>
      <c r="G59" s="249">
        <v>5000000</v>
      </c>
    </row>
    <row r="60" spans="1:9" ht="39">
      <c r="A60" s="246" t="s">
        <v>884</v>
      </c>
      <c r="B60" s="247" t="s">
        <v>1663</v>
      </c>
      <c r="C60" s="248" t="s">
        <v>1666</v>
      </c>
      <c r="D60" s="247" t="s">
        <v>1143</v>
      </c>
      <c r="E60" s="247">
        <v>39651598</v>
      </c>
      <c r="F60" s="247" t="s">
        <v>1144</v>
      </c>
      <c r="G60" s="249">
        <v>10000000</v>
      </c>
    </row>
    <row r="61" spans="1:9">
      <c r="A61" s="254" t="s">
        <v>437</v>
      </c>
      <c r="B61" s="254" t="s">
        <v>437</v>
      </c>
      <c r="C61" s="254" t="s">
        <v>437</v>
      </c>
      <c r="D61" s="254" t="s">
        <v>437</v>
      </c>
      <c r="E61" s="254" t="s">
        <v>437</v>
      </c>
      <c r="F61" s="254" t="s">
        <v>437</v>
      </c>
      <c r="G61" s="250"/>
    </row>
    <row r="62" spans="1:9">
      <c r="A62" s="614" t="s">
        <v>215</v>
      </c>
      <c r="B62" s="614"/>
      <c r="C62" s="614"/>
      <c r="D62" s="614"/>
      <c r="E62" s="614"/>
      <c r="F62" s="614"/>
      <c r="G62" s="255">
        <f>SUM(G56:G60)</f>
        <v>30600000</v>
      </c>
    </row>
  </sheetData>
  <sheetProtection formatCells="0" formatColumns="0" formatRows="0" insertColumns="0" insertRows="0" insertHyperlinks="0" deleteColumns="0" deleteRows="0" sort="0" autoFilter="0" pivotTables="0"/>
  <autoFilter ref="A4:H62"/>
  <mergeCells count="2">
    <mergeCell ref="A52:F52"/>
    <mergeCell ref="A62:F62"/>
  </mergeCells>
  <pageMargins left="0" right="0" top="0" bottom="0" header="0.31496062992126" footer="0.31496062992126"/>
  <pageSetup paperSize="9" scale="85" orientation="portrait" r:id="rId1"/>
  <rowBreaks count="1" manualBreakCount="1">
    <brk id="53"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U51" sqref="U51"/>
    </sheetView>
  </sheetViews>
  <sheetFormatPr defaultColWidth="11.453125" defaultRowHeight="14.5"/>
  <cols>
    <col min="1" max="1" width="8.81640625" style="186" customWidth="1"/>
    <col min="2" max="2" width="13.26953125" customWidth="1"/>
    <col min="3" max="3" width="10.453125" customWidth="1"/>
  </cols>
  <sheetData>
    <row r="1" spans="1:8" ht="43.5">
      <c r="B1" s="293" t="s">
        <v>1567</v>
      </c>
      <c r="C1" s="293" t="s">
        <v>1568</v>
      </c>
      <c r="D1" s="294" t="s">
        <v>1569</v>
      </c>
      <c r="E1" s="294" t="s">
        <v>1570</v>
      </c>
      <c r="F1" t="s">
        <v>1571</v>
      </c>
    </row>
    <row r="2" spans="1:8">
      <c r="A2" s="186">
        <v>13</v>
      </c>
      <c r="B2" s="291">
        <f>SUMIF('1.4'!H:H,'Проверка мажоритарщиков'!A2,'1.4'!G:G)</f>
        <v>35000</v>
      </c>
      <c r="C2">
        <f>SUMIF('1.4. (рах.канд)'!J:J,'Проверка мажоритарщиков'!A2,'1.4. (рах.канд)'!H:H)</f>
        <v>0</v>
      </c>
      <c r="D2" s="292">
        <f>B2-C2</f>
        <v>35000</v>
      </c>
      <c r="E2" s="292">
        <f>SUMIF(Від.КОШТИ!E:E,'Проверка мажоритарщиков'!A2,Від.КОШТИ!D:D)</f>
        <v>35000</v>
      </c>
      <c r="F2" s="292">
        <f>D2-E2</f>
        <v>0</v>
      </c>
      <c r="H2" s="275"/>
    </row>
    <row r="3" spans="1:8">
      <c r="A3" s="186">
        <v>26</v>
      </c>
      <c r="B3" s="291">
        <f>SUMIF('1.4'!H:H,'Проверка мажоритарщиков'!A3,'1.4'!G:G)</f>
        <v>20000</v>
      </c>
      <c r="C3">
        <f>SUMIF('1.4. (рах.канд)'!J:J,'Проверка мажоритарщиков'!A3,'1.4. (рах.канд)'!H:H)</f>
        <v>0</v>
      </c>
      <c r="D3" s="292">
        <f t="shared" ref="D3:D58" si="0">B3-C3</f>
        <v>20000</v>
      </c>
      <c r="E3" s="292">
        <f>SUMIF(Від.КОШТИ!E:E,'Проверка мажоритарщиков'!A3,Від.КОШТИ!D:D)</f>
        <v>20000</v>
      </c>
      <c r="F3" s="292">
        <f t="shared" ref="F3:F58" si="1">D3-E3</f>
        <v>0</v>
      </c>
      <c r="H3" s="275"/>
    </row>
    <row r="4" spans="1:8">
      <c r="A4" s="186">
        <v>69</v>
      </c>
      <c r="B4" s="291">
        <f>SUMIF('1.4'!H:H,'Проверка мажоритарщиков'!A4,'1.4'!G:G)</f>
        <v>0</v>
      </c>
      <c r="C4">
        <f>SUMIF('1.4. (рах.канд)'!J:J,'Проверка мажоритарщиков'!A4,'1.4. (рах.канд)'!H:H)</f>
        <v>0</v>
      </c>
      <c r="D4" s="292">
        <f t="shared" si="0"/>
        <v>0</v>
      </c>
      <c r="E4" s="292">
        <f>SUMIF(Від.КОШТИ!E:E,'Проверка мажоритарщиков'!A4,Від.КОШТИ!D:D)</f>
        <v>0</v>
      </c>
      <c r="F4" s="292">
        <f t="shared" si="1"/>
        <v>0</v>
      </c>
      <c r="H4" s="275"/>
    </row>
    <row r="5" spans="1:8">
      <c r="A5" s="186">
        <v>71</v>
      </c>
      <c r="B5" s="291">
        <f>SUMIF('1.4'!H:H,'Проверка мажоритарщиков'!A5,'1.4'!G:G)</f>
        <v>0</v>
      </c>
      <c r="C5">
        <f>SUMIF('1.4. (рах.канд)'!J:J,'Проверка мажоритарщиков'!A5,'1.4. (рах.канд)'!H:H)</f>
        <v>0</v>
      </c>
      <c r="D5" s="292">
        <f t="shared" si="0"/>
        <v>0</v>
      </c>
      <c r="E5" s="292">
        <f>SUMIF(Від.КОШТИ!E:E,'Проверка мажоритарщиков'!A5,Від.КОШТИ!D:D)</f>
        <v>0</v>
      </c>
      <c r="F5" s="292">
        <f t="shared" si="1"/>
        <v>0</v>
      </c>
      <c r="H5" s="275"/>
    </row>
    <row r="6" spans="1:8">
      <c r="A6" s="186">
        <v>72</v>
      </c>
      <c r="B6" s="291">
        <f>SUMIF('1.4'!H:H,'Проверка мажоритарщиков'!A6,'1.4'!G:G)</f>
        <v>10000</v>
      </c>
      <c r="C6">
        <f>SUMIF('1.4. (рах.канд)'!J:J,'Проверка мажоритарщиков'!A6,'1.4. (рах.канд)'!H:H)</f>
        <v>0</v>
      </c>
      <c r="D6" s="292">
        <f t="shared" si="0"/>
        <v>10000</v>
      </c>
      <c r="E6" s="292">
        <f>SUMIF(Від.КОШТИ!E:E,'Проверка мажоритарщиков'!A6,Від.КОШТИ!D:D)</f>
        <v>10000</v>
      </c>
      <c r="F6" s="292">
        <f t="shared" si="1"/>
        <v>0</v>
      </c>
      <c r="H6" s="275"/>
    </row>
    <row r="7" spans="1:8">
      <c r="A7" s="186">
        <v>73</v>
      </c>
      <c r="B7" s="291">
        <f>SUMIF('1.4'!H:H,'Проверка мажоритарщиков'!A7,'1.4'!G:G)</f>
        <v>25000</v>
      </c>
      <c r="C7">
        <f>SUMIF('1.4. (рах.канд)'!J:J,'Проверка мажоритарщиков'!A7,'1.4. (рах.канд)'!H:H)</f>
        <v>2630</v>
      </c>
      <c r="D7" s="292">
        <f t="shared" si="0"/>
        <v>22370</v>
      </c>
      <c r="E7" s="292">
        <f>SUMIF(Від.КОШТИ!E:E,'Проверка мажоритарщиков'!A7,Від.КОШТИ!D:D)</f>
        <v>22370</v>
      </c>
      <c r="F7" s="292">
        <f t="shared" si="1"/>
        <v>0</v>
      </c>
      <c r="H7" s="275"/>
    </row>
    <row r="8" spans="1:8">
      <c r="A8" s="186">
        <v>75</v>
      </c>
      <c r="B8" s="291">
        <f>SUMIF('1.4'!H:H,'Проверка мажоритарщиков'!A8,'1.4'!G:G)</f>
        <v>0</v>
      </c>
      <c r="C8">
        <f>SUMIF('1.4. (рах.канд)'!J:J,'Проверка мажоритарщиков'!A8,'1.4. (рах.канд)'!H:H)</f>
        <v>0</v>
      </c>
      <c r="D8" s="292">
        <f t="shared" si="0"/>
        <v>0</v>
      </c>
      <c r="E8" s="292">
        <f>SUMIF(Від.КОШТИ!E:E,'Проверка мажоритарщиков'!A8,Від.КОШТИ!D:D)</f>
        <v>0</v>
      </c>
      <c r="F8" s="292">
        <f t="shared" si="1"/>
        <v>0</v>
      </c>
      <c r="H8" s="275"/>
    </row>
    <row r="9" spans="1:8">
      <c r="A9" s="186">
        <v>83</v>
      </c>
      <c r="B9" s="291">
        <f>SUMIF('1.4'!H:H,'Проверка мажоритарщиков'!A9,'1.4'!G:G)</f>
        <v>0</v>
      </c>
      <c r="C9">
        <f>SUMIF('1.4. (рах.канд)'!J:J,'Проверка мажоритарщиков'!A9,'1.4. (рах.канд)'!H:H)</f>
        <v>0</v>
      </c>
      <c r="D9" s="292">
        <f t="shared" si="0"/>
        <v>0</v>
      </c>
      <c r="E9" s="292">
        <f>SUMIF(Від.КОШТИ!E:E,'Проверка мажоритарщиков'!A9,Від.КОШТИ!D:D)</f>
        <v>0</v>
      </c>
      <c r="F9" s="292">
        <f t="shared" si="1"/>
        <v>0</v>
      </c>
      <c r="H9" s="275"/>
    </row>
    <row r="10" spans="1:8">
      <c r="A10" s="186">
        <v>84</v>
      </c>
      <c r="B10" s="291">
        <f>SUMIF('1.4'!H:H,'Проверка мажоритарщиков'!A10,'1.4'!G:G)</f>
        <v>27000</v>
      </c>
      <c r="C10">
        <f>SUMIF('1.4. (рах.канд)'!J:J,'Проверка мажоритарщиков'!A10,'1.4. (рах.канд)'!H:H)</f>
        <v>26450</v>
      </c>
      <c r="D10" s="292">
        <f t="shared" si="0"/>
        <v>550</v>
      </c>
      <c r="E10" s="292">
        <f>SUMIF(Від.КОШТИ!E:E,'Проверка мажоритарщиков'!A10,Від.КОШТИ!D:D)</f>
        <v>550</v>
      </c>
      <c r="F10" s="292">
        <f t="shared" si="1"/>
        <v>0</v>
      </c>
      <c r="H10" s="275"/>
    </row>
    <row r="11" spans="1:8">
      <c r="A11" s="186">
        <v>85</v>
      </c>
      <c r="B11" s="291">
        <f>SUMIF('1.4'!H:H,'Проверка мажоритарщиков'!A11,'1.4'!G:G)</f>
        <v>0</v>
      </c>
      <c r="C11">
        <f>SUMIF('1.4. (рах.канд)'!J:J,'Проверка мажоритарщиков'!A11,'1.4. (рах.канд)'!H:H)</f>
        <v>0</v>
      </c>
      <c r="D11" s="292">
        <f t="shared" si="0"/>
        <v>0</v>
      </c>
      <c r="E11" s="292">
        <f>SUMIF(Від.КОШТИ!E:E,'Проверка мажоритарщиков'!A11,Від.КОШТИ!D:D)</f>
        <v>0</v>
      </c>
      <c r="F11" s="292">
        <f t="shared" si="1"/>
        <v>0</v>
      </c>
      <c r="H11" s="275"/>
    </row>
    <row r="12" spans="1:8">
      <c r="A12" s="186">
        <v>87</v>
      </c>
      <c r="B12" s="291">
        <f>SUMIF('1.4'!H:H,'Проверка мажоритарщиков'!A12,'1.4'!G:G)</f>
        <v>0</v>
      </c>
      <c r="C12">
        <f>SUMIF('1.4. (рах.канд)'!J:J,'Проверка мажоритарщиков'!A12,'1.4. (рах.канд)'!H:H)</f>
        <v>0</v>
      </c>
      <c r="D12" s="292">
        <f t="shared" si="0"/>
        <v>0</v>
      </c>
      <c r="E12" s="292">
        <f>SUMIF(Від.КОШТИ!E:E,'Проверка мажоритарщиков'!A12,Від.КОШТИ!D:D)</f>
        <v>0</v>
      </c>
      <c r="F12" s="292">
        <f t="shared" si="1"/>
        <v>0</v>
      </c>
      <c r="H12" s="275"/>
    </row>
    <row r="13" spans="1:8">
      <c r="A13" s="186">
        <v>88</v>
      </c>
      <c r="B13" s="291">
        <f>SUMIF('1.4'!H:H,'Проверка мажоритарщиков'!A13,'1.4'!G:G)</f>
        <v>50000</v>
      </c>
      <c r="C13">
        <f>SUMIF('1.4. (рах.канд)'!J:J,'Проверка мажоритарщиков'!A13,'1.4. (рах.канд)'!H:H)</f>
        <v>8754</v>
      </c>
      <c r="D13" s="292">
        <f t="shared" si="0"/>
        <v>41246</v>
      </c>
      <c r="E13" s="292">
        <f>SUMIF(Від.КОШТИ!E:E,'Проверка мажоритарщиков'!A13,Від.КОШТИ!D:D)</f>
        <v>41246</v>
      </c>
      <c r="F13" s="292">
        <f t="shared" si="1"/>
        <v>0</v>
      </c>
      <c r="H13" s="275"/>
    </row>
    <row r="14" spans="1:8">
      <c r="A14" s="186">
        <v>89</v>
      </c>
      <c r="B14" s="291">
        <f>SUMIF('1.4'!H:H,'Проверка мажоритарщиков'!A14,'1.4'!G:G)</f>
        <v>0</v>
      </c>
      <c r="C14">
        <f>SUMIF('1.4. (рах.канд)'!J:J,'Проверка мажоритарщиков'!A14,'1.4. (рах.канд)'!H:H)</f>
        <v>0</v>
      </c>
      <c r="D14" s="292">
        <f t="shared" si="0"/>
        <v>0</v>
      </c>
      <c r="E14" s="292">
        <f>SUMIF(Від.КОШТИ!E:E,'Проверка мажоритарщиков'!A14,Від.КОШТИ!D:D)</f>
        <v>0</v>
      </c>
      <c r="F14" s="292">
        <f t="shared" si="1"/>
        <v>0</v>
      </c>
      <c r="H14" s="275"/>
    </row>
    <row r="15" spans="1:8">
      <c r="A15" s="186">
        <v>90</v>
      </c>
      <c r="B15" s="291">
        <f>SUMIF('1.4'!H:H,'Проверка мажоритарщиков'!A15,'1.4'!G:G)</f>
        <v>0</v>
      </c>
      <c r="C15">
        <f>SUMIF('1.4. (рах.канд)'!J:J,'Проверка мажоритарщиков'!A15,'1.4. (рах.канд)'!H:H)</f>
        <v>0</v>
      </c>
      <c r="D15" s="292">
        <f t="shared" si="0"/>
        <v>0</v>
      </c>
      <c r="E15" s="292">
        <f>SUMIF(Від.КОШТИ!E:E,'Проверка мажоритарщиков'!A15,Від.КОШТИ!D:D)</f>
        <v>0</v>
      </c>
      <c r="F15" s="292">
        <f t="shared" si="1"/>
        <v>0</v>
      </c>
      <c r="H15" s="275"/>
    </row>
    <row r="16" spans="1:8">
      <c r="A16" s="186">
        <v>91</v>
      </c>
      <c r="B16" s="291">
        <f>SUMIF('1.4'!H:H,'Проверка мажоритарщиков'!A16,'1.4'!G:G)</f>
        <v>0</v>
      </c>
      <c r="C16">
        <f>SUMIF('1.4. (рах.канд)'!J:J,'Проверка мажоритарщиков'!A16,'1.4. (рах.канд)'!H:H)</f>
        <v>0</v>
      </c>
      <c r="D16" s="292">
        <f t="shared" si="0"/>
        <v>0</v>
      </c>
      <c r="E16" s="292">
        <f>SUMIF(Від.КОШТИ!E:E,'Проверка мажоритарщиков'!A16,Від.КОШТИ!D:D)</f>
        <v>0</v>
      </c>
      <c r="F16" s="292">
        <f t="shared" si="1"/>
        <v>0</v>
      </c>
      <c r="H16" s="275"/>
    </row>
    <row r="17" spans="1:8">
      <c r="A17" s="186">
        <v>94</v>
      </c>
      <c r="B17" s="291">
        <f>SUMIF('1.4'!H:H,'Проверка мажоритарщиков'!A17,'1.4'!G:G)</f>
        <v>0</v>
      </c>
      <c r="C17">
        <f>SUMIF('1.4. (рах.канд)'!J:J,'Проверка мажоритарщиков'!A17,'1.4. (рах.канд)'!H:H)</f>
        <v>0</v>
      </c>
      <c r="D17" s="292">
        <f t="shared" si="0"/>
        <v>0</v>
      </c>
      <c r="E17" s="292">
        <f>SUMIF(Від.КОШТИ!E:E,'Проверка мажоритарщиков'!A17,Від.КОШТИ!D:D)</f>
        <v>0</v>
      </c>
      <c r="F17" s="292">
        <f t="shared" si="1"/>
        <v>0</v>
      </c>
      <c r="H17" s="275"/>
    </row>
    <row r="18" spans="1:8">
      <c r="A18" s="186">
        <v>95</v>
      </c>
      <c r="B18" s="291">
        <f>SUMIF('1.4'!H:H,'Проверка мажоритарщиков'!A18,'1.4'!G:G)</f>
        <v>0</v>
      </c>
      <c r="C18">
        <f>SUMIF('1.4. (рах.канд)'!J:J,'Проверка мажоритарщиков'!A18,'1.4. (рах.канд)'!H:H)</f>
        <v>0</v>
      </c>
      <c r="D18" s="292">
        <f t="shared" si="0"/>
        <v>0</v>
      </c>
      <c r="E18" s="292">
        <f>SUMIF(Від.КОШТИ!E:E,'Проверка мажоритарщиков'!A18,Від.КОШТИ!D:D)</f>
        <v>0</v>
      </c>
      <c r="F18" s="292">
        <f t="shared" si="1"/>
        <v>0</v>
      </c>
      <c r="H18" s="275"/>
    </row>
    <row r="19" spans="1:8">
      <c r="A19" s="186">
        <v>96</v>
      </c>
      <c r="B19" s="291">
        <f>SUMIF('1.4'!H:H,'Проверка мажоритарщиков'!A19,'1.4'!G:G)</f>
        <v>20000</v>
      </c>
      <c r="C19">
        <f>SUMIF('1.4. (рах.канд)'!J:J,'Проверка мажоритарщиков'!A19,'1.4. (рах.канд)'!H:H)</f>
        <v>14400</v>
      </c>
      <c r="D19" s="292">
        <f t="shared" si="0"/>
        <v>5600</v>
      </c>
      <c r="E19" s="292">
        <f>SUMIF(Від.КОШТИ!E:E,'Проверка мажоритарщиков'!A19,Від.КОШТИ!D:D)</f>
        <v>5600</v>
      </c>
      <c r="F19" s="292">
        <f t="shared" si="1"/>
        <v>0</v>
      </c>
      <c r="H19" s="275"/>
    </row>
    <row r="20" spans="1:8">
      <c r="A20" s="186">
        <v>97</v>
      </c>
      <c r="B20" s="291">
        <f>SUMIF('1.4'!H:H,'Проверка мажоритарщиков'!A20,'1.4'!G:G)</f>
        <v>55000</v>
      </c>
      <c r="C20">
        <f>SUMIF('1.4. (рах.канд)'!J:J,'Проверка мажоритарщиков'!A20,'1.4. (рах.канд)'!H:H)</f>
        <v>20839.91</v>
      </c>
      <c r="D20" s="292">
        <f t="shared" si="0"/>
        <v>34160.089999999997</v>
      </c>
      <c r="E20" s="292">
        <f>SUMIF(Від.КОШТИ!E:E,'Проверка мажоритарщиков'!A20,Від.КОШТИ!D:D)</f>
        <v>34160.089999999997</v>
      </c>
      <c r="F20" s="292">
        <f t="shared" si="1"/>
        <v>0</v>
      </c>
      <c r="H20" s="274"/>
    </row>
    <row r="21" spans="1:8">
      <c r="A21" s="186">
        <v>115</v>
      </c>
      <c r="B21" s="291">
        <f>SUMIF('1.4'!H:H,'Проверка мажоритарщиков'!A21,'1.4'!G:G)</f>
        <v>60000</v>
      </c>
      <c r="C21">
        <f>SUMIF('1.4. (рах.канд)'!J:J,'Проверка мажоритарщиков'!A21,'1.4. (рах.канд)'!H:H)</f>
        <v>16000</v>
      </c>
      <c r="D21" s="292">
        <f t="shared" si="0"/>
        <v>44000</v>
      </c>
      <c r="E21" s="292">
        <f>SUMIF(Від.КОШТИ!E:E,'Проверка мажоритарщиков'!A21,Від.КОШТИ!D:D)</f>
        <v>44000</v>
      </c>
      <c r="F21" s="292">
        <f t="shared" si="1"/>
        <v>0</v>
      </c>
      <c r="H21" s="275"/>
    </row>
    <row r="22" spans="1:8">
      <c r="A22" s="186">
        <v>116</v>
      </c>
      <c r="B22" s="291">
        <f>SUMIF('1.4'!H:H,'Проверка мажоритарщиков'!A22,'1.4'!G:G)</f>
        <v>600300</v>
      </c>
      <c r="C22">
        <f>SUMIF('1.4. (рах.канд)'!J:J,'Проверка мажоритарщиков'!A22,'1.4. (рах.канд)'!H:H)</f>
        <v>597526.08000000007</v>
      </c>
      <c r="D22" s="292">
        <f t="shared" si="0"/>
        <v>2773.9199999999255</v>
      </c>
      <c r="E22" s="292">
        <f>SUMIF(Від.КОШТИ!E:E,'Проверка мажоритарщиков'!A22,Від.КОШТИ!D:D)</f>
        <v>2773.92</v>
      </c>
      <c r="F22" s="292">
        <f t="shared" si="1"/>
        <v>-7.4578565545380116E-11</v>
      </c>
      <c r="H22" s="275"/>
    </row>
    <row r="23" spans="1:8">
      <c r="A23" s="186">
        <v>117</v>
      </c>
      <c r="B23" s="291">
        <f>SUMIF('1.4'!H:H,'Проверка мажоритарщиков'!A23,'1.4'!G:G)</f>
        <v>100000</v>
      </c>
      <c r="C23">
        <f>SUMIF('1.4. (рах.канд)'!J:J,'Проверка мажоритарщиков'!A23,'1.4. (рах.канд)'!H:H)</f>
        <v>7000</v>
      </c>
      <c r="D23" s="292">
        <f t="shared" si="0"/>
        <v>93000</v>
      </c>
      <c r="E23" s="292">
        <f>SUMIF(Від.КОШТИ!E:E,'Проверка мажоритарщиков'!A23,Від.КОШТИ!D:D)</f>
        <v>93000</v>
      </c>
      <c r="F23" s="292">
        <f t="shared" si="1"/>
        <v>0</v>
      </c>
      <c r="H23" s="275"/>
    </row>
    <row r="24" spans="1:8">
      <c r="A24" s="186">
        <v>118</v>
      </c>
      <c r="B24" s="291">
        <f>SUMIF('1.4'!H:H,'Проверка мажоритарщиков'!A24,'1.4'!G:G)</f>
        <v>70500</v>
      </c>
      <c r="C24">
        <f>SUMIF('1.4. (рах.канд)'!J:J,'Проверка мажоритарщиков'!A24,'1.4. (рах.канд)'!H:H)</f>
        <v>22460</v>
      </c>
      <c r="D24" s="292">
        <f t="shared" si="0"/>
        <v>48040</v>
      </c>
      <c r="E24" s="292">
        <f>SUMIF(Від.КОШТИ!E:E,'Проверка мажоритарщиков'!A24,Від.КОШТИ!D:D)</f>
        <v>48040</v>
      </c>
      <c r="F24" s="292">
        <f t="shared" si="1"/>
        <v>0</v>
      </c>
    </row>
    <row r="25" spans="1:8">
      <c r="A25" s="186">
        <v>119</v>
      </c>
      <c r="B25" s="291">
        <f>SUMIF('1.4'!H:H,'Проверка мажоритарщиков'!A25,'1.4'!G:G)</f>
        <v>70000</v>
      </c>
      <c r="C25">
        <f>SUMIF('1.4. (рах.канд)'!J:J,'Проверка мажоритарщиков'!A25,'1.4. (рах.канд)'!H:H)</f>
        <v>26240.7</v>
      </c>
      <c r="D25" s="292">
        <f t="shared" si="0"/>
        <v>43759.3</v>
      </c>
      <c r="E25" s="292">
        <f>SUMIF(Від.КОШТИ!E:E,'Проверка мажоритарщиков'!A25,Від.КОШТИ!D:D)</f>
        <v>43759.3</v>
      </c>
      <c r="F25" s="292">
        <f t="shared" si="1"/>
        <v>0</v>
      </c>
    </row>
    <row r="26" spans="1:8">
      <c r="A26" s="186">
        <v>120</v>
      </c>
      <c r="B26" s="291">
        <f>SUMIF('1.4'!H:H,'Проверка мажоритарщиков'!A26,'1.4'!G:G)</f>
        <v>40000</v>
      </c>
      <c r="C26">
        <f>SUMIF('1.4. (рах.канд)'!J:J,'Проверка мажоритарщиков'!A26,'1.4. (рах.канд)'!H:H)</f>
        <v>25148</v>
      </c>
      <c r="D26" s="292">
        <f t="shared" si="0"/>
        <v>14852</v>
      </c>
      <c r="E26" s="292">
        <f>SUMIF(Від.КОШТИ!E:E,'Проверка мажоритарщиков'!A26,Від.КОШТИ!D:D)</f>
        <v>14852</v>
      </c>
      <c r="F26" s="292">
        <f t="shared" si="1"/>
        <v>0</v>
      </c>
    </row>
    <row r="27" spans="1:8">
      <c r="A27" s="186">
        <v>122</v>
      </c>
      <c r="B27" s="291">
        <f>SUMIF('1.4'!H:H,'Проверка мажоритарщиков'!A27,'1.4'!G:G)</f>
        <v>30000</v>
      </c>
      <c r="C27">
        <f>SUMIF('1.4. (рах.канд)'!J:J,'Проверка мажоритарщиков'!A27,'1.4. (рах.канд)'!H:H)</f>
        <v>0</v>
      </c>
      <c r="D27" s="292">
        <f t="shared" si="0"/>
        <v>30000</v>
      </c>
      <c r="E27" s="292">
        <f>SUMIF(Від.КОШТИ!E:E,'Проверка мажоритарщиков'!A27,Від.КОШТИ!D:D)</f>
        <v>30000</v>
      </c>
      <c r="F27" s="292">
        <f t="shared" si="1"/>
        <v>0</v>
      </c>
    </row>
    <row r="28" spans="1:8">
      <c r="A28" s="186">
        <v>123</v>
      </c>
      <c r="B28" s="291">
        <f>SUMIF('1.4'!H:H,'Проверка мажоритарщиков'!A28,'1.4'!G:G)</f>
        <v>10000</v>
      </c>
      <c r="C28">
        <f>SUMIF('1.4. (рах.канд)'!J:J,'Проверка мажоритарщиков'!A28,'1.4. (рах.канд)'!H:H)</f>
        <v>9957.5</v>
      </c>
      <c r="D28" s="292">
        <f t="shared" si="0"/>
        <v>42.5</v>
      </c>
      <c r="E28" s="292">
        <f>SUMIF(Від.КОШТИ!E:E,'Проверка мажоритарщиков'!A28,Від.КОШТИ!D:D)</f>
        <v>42.5</v>
      </c>
      <c r="F28" s="292">
        <f t="shared" si="1"/>
        <v>0</v>
      </c>
    </row>
    <row r="29" spans="1:8">
      <c r="A29" s="186">
        <v>124</v>
      </c>
      <c r="B29" s="291">
        <f>SUMIF('1.4'!H:H,'Проверка мажоритарщиков'!A29,'1.4'!G:G)</f>
        <v>41800</v>
      </c>
      <c r="C29">
        <f>SUMIF('1.4. (рах.канд)'!J:J,'Проверка мажоритарщиков'!A29,'1.4. (рах.канд)'!H:H)</f>
        <v>19946</v>
      </c>
      <c r="D29" s="292">
        <f t="shared" si="0"/>
        <v>21854</v>
      </c>
      <c r="E29" s="292">
        <f>SUMIF(Від.КОШТИ!E:E,'Проверка мажоритарщиков'!A29,Від.КОШТИ!D:D)</f>
        <v>21854</v>
      </c>
      <c r="F29" s="292">
        <f t="shared" si="1"/>
        <v>0</v>
      </c>
    </row>
    <row r="30" spans="1:8">
      <c r="A30" s="186">
        <v>126</v>
      </c>
      <c r="B30" s="291">
        <f>SUMIF('1.4'!H:H,'Проверка мажоритарщиков'!A30,'1.4'!G:G)</f>
        <v>50000</v>
      </c>
      <c r="C30">
        <f>SUMIF('1.4. (рах.канд)'!J:J,'Проверка мажоритарщиков'!A30,'1.4. (рах.канд)'!H:H)</f>
        <v>19000</v>
      </c>
      <c r="D30" s="292">
        <f t="shared" si="0"/>
        <v>31000</v>
      </c>
      <c r="E30" s="292">
        <f>SUMIF(Від.КОШТИ!E:E,'Проверка мажоритарщиков'!A30,Від.КОШТИ!D:D)</f>
        <v>31000</v>
      </c>
      <c r="F30" s="292">
        <f t="shared" si="1"/>
        <v>0</v>
      </c>
    </row>
    <row r="31" spans="1:8">
      <c r="A31" s="186">
        <v>133</v>
      </c>
      <c r="B31" s="291">
        <f>SUMIF('1.4'!H:H,'Проверка мажоритарщиков'!A31,'1.4'!G:G)</f>
        <v>0</v>
      </c>
      <c r="C31">
        <f>SUMIF('1.4. (рах.канд)'!J:J,'Проверка мажоритарщиков'!A31,'1.4. (рах.канд)'!H:H)</f>
        <v>0</v>
      </c>
      <c r="D31" s="292">
        <f t="shared" si="0"/>
        <v>0</v>
      </c>
      <c r="E31" s="292">
        <f>SUMIF(Від.КОШТИ!E:E,'Проверка мажоритарщиков'!A31,Від.КОШТИ!D:D)</f>
        <v>0</v>
      </c>
      <c r="F31" s="292">
        <f t="shared" si="1"/>
        <v>0</v>
      </c>
      <c r="G31" s="292"/>
    </row>
    <row r="32" spans="1:8">
      <c r="A32" s="186">
        <v>134</v>
      </c>
      <c r="B32" s="291">
        <f>SUMIF('1.4'!H:H,'Проверка мажоритарщиков'!A32,'1.4'!G:G)</f>
        <v>0</v>
      </c>
      <c r="C32">
        <f>SUMIF('1.4. (рах.канд)'!J:J,'Проверка мажоритарщиков'!A32,'1.4. (рах.канд)'!H:H)</f>
        <v>0</v>
      </c>
      <c r="D32" s="292">
        <f t="shared" si="0"/>
        <v>0</v>
      </c>
      <c r="E32" s="292">
        <f>SUMIF(Від.КОШТИ!E:E,'Проверка мажоритарщиков'!A32,Від.КОШТИ!D:D)</f>
        <v>0</v>
      </c>
      <c r="F32" s="292">
        <f t="shared" si="1"/>
        <v>0</v>
      </c>
      <c r="G32" s="292"/>
    </row>
    <row r="33" spans="1:7">
      <c r="A33" s="186">
        <v>137</v>
      </c>
      <c r="B33" s="291">
        <f>SUMIF('1.4'!H:H,'Проверка мажоритарщиков'!A33,'1.4'!G:G)</f>
        <v>6000</v>
      </c>
      <c r="C33">
        <f>SUMIF('1.4. (рах.канд)'!J:J,'Проверка мажоритарщиков'!A33,'1.4. (рах.канд)'!H:H)</f>
        <v>0</v>
      </c>
      <c r="D33" s="292">
        <f t="shared" si="0"/>
        <v>6000</v>
      </c>
      <c r="E33" s="292">
        <f>SUMIF(Від.КОШТИ!E:E,'Проверка мажоритарщиков'!A33,Від.КОШТИ!D:D)</f>
        <v>6000</v>
      </c>
      <c r="F33" s="292">
        <f t="shared" si="1"/>
        <v>0</v>
      </c>
      <c r="G33" s="292"/>
    </row>
    <row r="34" spans="1:7">
      <c r="A34" s="186">
        <v>139</v>
      </c>
      <c r="B34" s="291">
        <f>SUMIF('1.4'!H:H,'Проверка мажоритарщиков'!A34,'1.4'!G:G)</f>
        <v>0</v>
      </c>
      <c r="C34">
        <f>SUMIF('1.4. (рах.канд)'!J:J,'Проверка мажоритарщиков'!A34,'1.4. (рах.канд)'!H:H)</f>
        <v>0</v>
      </c>
      <c r="D34" s="292">
        <f t="shared" si="0"/>
        <v>0</v>
      </c>
      <c r="E34" s="292">
        <f>SUMIF(Від.КОШТИ!E:E,'Проверка мажоритарщиков'!A34,Від.КОШТИ!D:D)</f>
        <v>0</v>
      </c>
      <c r="F34" s="292">
        <f t="shared" si="1"/>
        <v>0</v>
      </c>
      <c r="G34" s="292"/>
    </row>
    <row r="35" spans="1:7">
      <c r="A35" s="186">
        <v>146</v>
      </c>
      <c r="B35" s="291">
        <f>SUMIF('1.4'!H:H,'Проверка мажоритарщиков'!A35,'1.4'!G:G)</f>
        <v>2189.5</v>
      </c>
      <c r="C35">
        <f>SUMIF('1.4. (рах.канд)'!J:J,'Проверка мажоритарщиков'!A35,'1.4. (рах.канд)'!H:H)</f>
        <v>0</v>
      </c>
      <c r="D35" s="292">
        <f t="shared" si="0"/>
        <v>2189.5</v>
      </c>
      <c r="E35" s="292">
        <f>SUMIF(Від.КОШТИ!E:E,'Проверка мажоритарщиков'!A35,Від.КОШТИ!D:D)</f>
        <v>2189.5</v>
      </c>
      <c r="F35" s="292">
        <f t="shared" si="1"/>
        <v>0</v>
      </c>
      <c r="G35" s="292"/>
    </row>
    <row r="36" spans="1:7">
      <c r="A36" s="186">
        <v>148</v>
      </c>
      <c r="B36" s="291">
        <f>SUMIF('1.4'!H:H,'Проверка мажоритарщиков'!A36,'1.4'!G:G)</f>
        <v>0</v>
      </c>
      <c r="C36">
        <f>SUMIF('1.4. (рах.канд)'!J:J,'Проверка мажоритарщиков'!A36,'1.4. (рах.канд)'!H:H)</f>
        <v>0</v>
      </c>
      <c r="D36" s="292">
        <f t="shared" si="0"/>
        <v>0</v>
      </c>
      <c r="E36" s="292">
        <f>SUMIF(Від.КОШТИ!E:E,'Проверка мажоритарщиков'!A36,Від.КОШТИ!D:D)</f>
        <v>0</v>
      </c>
      <c r="F36" s="292">
        <f t="shared" si="1"/>
        <v>0</v>
      </c>
      <c r="G36" s="292"/>
    </row>
    <row r="37" spans="1:7">
      <c r="A37" s="186">
        <v>155</v>
      </c>
      <c r="B37" s="291">
        <f>SUMIF('1.4'!H:H,'Проверка мажоритарщиков'!A37,'1.4'!G:G)</f>
        <v>50000</v>
      </c>
      <c r="C37">
        <f>SUMIF('1.4. (рах.канд)'!J:J,'Проверка мажоритарщиков'!A37,'1.4. (рах.канд)'!H:H)</f>
        <v>40520</v>
      </c>
      <c r="D37" s="292">
        <f t="shared" si="0"/>
        <v>9480</v>
      </c>
      <c r="E37" s="292">
        <f>SUMIF(Від.КОШТИ!E:E,'Проверка мажоритарщиков'!A37,Від.КОШТИ!D:D)</f>
        <v>9480</v>
      </c>
      <c r="F37" s="292">
        <f t="shared" si="1"/>
        <v>0</v>
      </c>
      <c r="G37" s="292"/>
    </row>
    <row r="38" spans="1:7">
      <c r="A38" s="186">
        <v>156</v>
      </c>
      <c r="B38" s="291">
        <f>SUMIF('1.4'!H:H,'Проверка мажоритарщиков'!A38,'1.4'!G:G)</f>
        <v>0</v>
      </c>
      <c r="C38">
        <f>SUMIF('1.4. (рах.канд)'!J:J,'Проверка мажоритарщиков'!A38,'1.4. (рах.канд)'!H:H)</f>
        <v>0</v>
      </c>
      <c r="D38" s="292">
        <f t="shared" si="0"/>
        <v>0</v>
      </c>
      <c r="E38" s="292">
        <f>SUMIF(Від.КОШТИ!E:E,'Проверка мажоритарщиков'!A38,Від.КОШТИ!D:D)</f>
        <v>0</v>
      </c>
      <c r="F38" s="292">
        <f t="shared" si="1"/>
        <v>0</v>
      </c>
      <c r="G38" s="292"/>
    </row>
    <row r="39" spans="1:7">
      <c r="A39" s="186">
        <v>158</v>
      </c>
      <c r="B39" s="291">
        <f>SUMIF('1.4'!H:H,'Проверка мажоритарщиков'!A39,'1.4'!G:G)</f>
        <v>0</v>
      </c>
      <c r="C39">
        <f>SUMIF('1.4. (рах.канд)'!J:J,'Проверка мажоритарщиков'!A39,'1.4. (рах.канд)'!H:H)</f>
        <v>0</v>
      </c>
      <c r="D39" s="292">
        <f t="shared" si="0"/>
        <v>0</v>
      </c>
      <c r="E39" s="292">
        <f>SUMIF(Від.КОШТИ!E:E,'Проверка мажоритарщиков'!A39,Від.КОШТИ!D:D)</f>
        <v>0</v>
      </c>
      <c r="F39" s="292">
        <f t="shared" si="1"/>
        <v>0</v>
      </c>
    </row>
    <row r="40" spans="1:7">
      <c r="A40" s="186">
        <v>161</v>
      </c>
      <c r="B40" s="291">
        <f>SUMIF('1.4'!H:H,'Проверка мажоритарщиков'!A40,'1.4'!G:G)</f>
        <v>40000</v>
      </c>
      <c r="C40">
        <f>SUMIF('1.4. (рах.канд)'!J:J,'Проверка мажоритарщиков'!A40,'1.4. (рах.канд)'!H:H)</f>
        <v>2000</v>
      </c>
      <c r="D40" s="292">
        <f t="shared" si="0"/>
        <v>38000</v>
      </c>
      <c r="E40" s="292">
        <f>SUMIF(Від.КОШТИ!E:E,'Проверка мажоритарщиков'!A40,Від.КОШТИ!D:D)</f>
        <v>38000</v>
      </c>
      <c r="F40" s="292">
        <f t="shared" si="1"/>
        <v>0</v>
      </c>
    </row>
    <row r="41" spans="1:7">
      <c r="A41" s="186">
        <v>163</v>
      </c>
      <c r="B41" s="291">
        <f>SUMIF('1.4'!H:H,'Проверка мажоритарщиков'!A41,'1.4'!G:G)</f>
        <v>129600</v>
      </c>
      <c r="C41">
        <f>SUMIF('1.4. (рах.канд)'!J:J,'Проверка мажоритарщиков'!A41,'1.4. (рах.канд)'!H:H)</f>
        <v>9990</v>
      </c>
      <c r="D41" s="292">
        <f t="shared" si="0"/>
        <v>119610</v>
      </c>
      <c r="E41" s="292">
        <f>SUMIF(Від.КОШТИ!E:E,'Проверка мажоритарщиков'!A41,Від.КОШТИ!D:D)</f>
        <v>119610</v>
      </c>
      <c r="F41" s="292">
        <f t="shared" si="1"/>
        <v>0</v>
      </c>
    </row>
    <row r="42" spans="1:7">
      <c r="A42" s="186">
        <v>164</v>
      </c>
      <c r="B42" s="291">
        <f>SUMIF('1.4'!H:H,'Проверка мажоритарщиков'!A42,'1.4'!G:G)</f>
        <v>20000</v>
      </c>
      <c r="C42">
        <f>SUMIF('1.4. (рах.канд)'!J:J,'Проверка мажоритарщиков'!A42,'1.4. (рах.канд)'!H:H)</f>
        <v>15994.6</v>
      </c>
      <c r="D42" s="292">
        <f t="shared" si="0"/>
        <v>4005.3999999999996</v>
      </c>
      <c r="E42" s="292">
        <f>SUMIF(Від.КОШТИ!E:E,'Проверка мажоритарщиков'!A42,Від.КОШТИ!D:D)</f>
        <v>4005.4</v>
      </c>
      <c r="F42" s="292">
        <f t="shared" si="1"/>
        <v>0</v>
      </c>
    </row>
    <row r="43" spans="1:7">
      <c r="A43" s="186">
        <v>165</v>
      </c>
      <c r="B43" s="291">
        <f>SUMIF('1.4'!H:H,'Проверка мажоритарщиков'!A43,'1.4'!G:G)</f>
        <v>12000</v>
      </c>
      <c r="C43">
        <f>SUMIF('1.4. (рах.канд)'!J:J,'Проверка мажоритарщиков'!A43,'1.4. (рах.канд)'!H:H)</f>
        <v>11295</v>
      </c>
      <c r="D43" s="292">
        <f t="shared" si="0"/>
        <v>705</v>
      </c>
      <c r="E43" s="292">
        <f>SUMIF(Від.КОШТИ!E:E,'Проверка мажоритарщиков'!A43,Від.КОШТИ!D:D)</f>
        <v>705</v>
      </c>
      <c r="F43" s="292">
        <f t="shared" si="1"/>
        <v>0</v>
      </c>
    </row>
    <row r="44" spans="1:7">
      <c r="A44" s="186">
        <v>166</v>
      </c>
      <c r="B44" s="291">
        <f>SUMIF('1.4'!H:H,'Проверка мажоритарщиков'!A44,'1.4'!G:G)</f>
        <v>30000</v>
      </c>
      <c r="C44">
        <f>SUMIF('1.4. (рах.канд)'!J:J,'Проверка мажоритарщиков'!A44,'1.4. (рах.канд)'!H:H)</f>
        <v>20247.599999999999</v>
      </c>
      <c r="D44" s="292">
        <f t="shared" si="0"/>
        <v>9752.4000000000015</v>
      </c>
      <c r="E44" s="292">
        <f>SUMIF(Від.КОШТИ!E:E,'Проверка мажоритарщиков'!A44,Від.КОШТИ!D:D)</f>
        <v>9752.4</v>
      </c>
      <c r="F44" s="292">
        <f t="shared" si="1"/>
        <v>0</v>
      </c>
    </row>
    <row r="45" spans="1:7">
      <c r="A45" s="186">
        <v>167</v>
      </c>
      <c r="B45" s="291">
        <f>SUMIF('1.4'!H:H,'Проверка мажоритарщиков'!A45,'1.4'!G:G)</f>
        <v>35000</v>
      </c>
      <c r="C45">
        <f>SUMIF('1.4. (рах.канд)'!J:J,'Проверка мажоритарщиков'!A45,'1.4. (рах.канд)'!H:H)</f>
        <v>22700</v>
      </c>
      <c r="D45" s="292">
        <f t="shared" si="0"/>
        <v>12300</v>
      </c>
      <c r="E45" s="292">
        <f>SUMIF(Від.КОШТИ!E:E,'Проверка мажоритарщиков'!A45,Від.КОШТИ!D:D)</f>
        <v>12300</v>
      </c>
      <c r="F45" s="292">
        <f t="shared" si="1"/>
        <v>0</v>
      </c>
    </row>
    <row r="46" spans="1:7">
      <c r="A46" s="186">
        <v>175</v>
      </c>
      <c r="B46" s="291">
        <f>SUMIF('1.4'!H:H,'Проверка мажоритарщиков'!A46,'1.4'!G:G)</f>
        <v>50000</v>
      </c>
      <c r="C46">
        <f>SUMIF('1.4. (рах.канд)'!J:J,'Проверка мажоритарщиков'!A46,'1.4. (рах.канд)'!H:H)</f>
        <v>0</v>
      </c>
      <c r="D46" s="292">
        <f t="shared" si="0"/>
        <v>50000</v>
      </c>
      <c r="E46" s="292">
        <f>SUMIF(Від.КОШТИ!E:E,'Проверка мажоритарщиков'!A46,Від.КОШТИ!D:D)</f>
        <v>50000</v>
      </c>
      <c r="F46" s="292">
        <f t="shared" si="1"/>
        <v>0</v>
      </c>
    </row>
    <row r="47" spans="1:7">
      <c r="A47" s="186">
        <v>182</v>
      </c>
      <c r="B47" s="291">
        <f>SUMIF('1.4'!H:H,'Проверка мажоритарщиков'!A47,'1.4'!G:G)</f>
        <v>89165</v>
      </c>
      <c r="C47">
        <f>SUMIF('1.4. (рах.канд)'!J:J,'Проверка мажоритарщиков'!A47,'1.4. (рах.канд)'!H:H)</f>
        <v>0</v>
      </c>
      <c r="D47" s="292">
        <f t="shared" si="0"/>
        <v>89165</v>
      </c>
      <c r="E47" s="292">
        <f>SUMIF(Від.КОШТИ!E:E,'Проверка мажоритарщиков'!A47,Від.КОШТИ!D:D)</f>
        <v>89165</v>
      </c>
      <c r="F47" s="292">
        <f t="shared" si="1"/>
        <v>0</v>
      </c>
    </row>
    <row r="48" spans="1:7">
      <c r="A48" s="186">
        <v>188</v>
      </c>
      <c r="B48" s="291">
        <f>SUMIF('1.4'!H:H,'Проверка мажоритарщиков'!A48,'1.4'!G:G)</f>
        <v>0</v>
      </c>
      <c r="C48">
        <f>SUMIF('1.4. (рах.канд)'!J:J,'Проверка мажоритарщиков'!A48,'1.4. (рах.канд)'!H:H)</f>
        <v>0</v>
      </c>
      <c r="D48" s="292">
        <f t="shared" si="0"/>
        <v>0</v>
      </c>
      <c r="E48" s="292">
        <f>SUMIF(Від.КОШТИ!E:E,'Проверка мажоритарщиков'!A48,Від.КОШТИ!D:D)</f>
        <v>0</v>
      </c>
      <c r="F48" s="292">
        <f t="shared" si="1"/>
        <v>0</v>
      </c>
    </row>
    <row r="49" spans="1:6">
      <c r="A49" s="186">
        <v>191</v>
      </c>
      <c r="B49" s="291">
        <f>SUMIF('1.4'!H:H,'Проверка мажоритарщиков'!A49,'1.4'!G:G)</f>
        <v>0</v>
      </c>
      <c r="C49">
        <f>SUMIF('1.4. (рах.канд)'!J:J,'Проверка мажоритарщиков'!A49,'1.4. (рах.канд)'!H:H)</f>
        <v>0</v>
      </c>
      <c r="D49" s="292">
        <f t="shared" si="0"/>
        <v>0</v>
      </c>
      <c r="E49" s="292">
        <f>SUMIF(Від.КОШТИ!E:E,'Проверка мажоритарщиков'!A49,Від.КОШТИ!D:D)</f>
        <v>0</v>
      </c>
      <c r="F49" s="292">
        <f t="shared" si="1"/>
        <v>0</v>
      </c>
    </row>
    <row r="50" spans="1:6">
      <c r="A50" s="186">
        <v>194</v>
      </c>
      <c r="B50" s="291">
        <f>SUMIF('1.4'!H:H,'Проверка мажоритарщиков'!A50,'1.4'!G:G)</f>
        <v>200000</v>
      </c>
      <c r="C50">
        <f>SUMIF('1.4. (рах.канд)'!J:J,'Проверка мажоритарщиков'!A50,'1.4. (рах.канд)'!H:H)</f>
        <v>150000</v>
      </c>
      <c r="D50" s="292">
        <f t="shared" si="0"/>
        <v>50000</v>
      </c>
      <c r="E50" s="292">
        <f>SUMIF(Від.КОШТИ!E:E,'Проверка мажоритарщиков'!A50,Від.КОШТИ!D:D)</f>
        <v>50000</v>
      </c>
      <c r="F50" s="292">
        <f t="shared" si="1"/>
        <v>0</v>
      </c>
    </row>
    <row r="51" spans="1:6">
      <c r="A51" s="186">
        <v>195</v>
      </c>
      <c r="B51" s="291">
        <f>SUMIF('1.4'!H:H,'Проверка мажоритарщиков'!A51,'1.4'!G:G)</f>
        <v>0</v>
      </c>
      <c r="C51">
        <f>SUMIF('1.4. (рах.канд)'!J:J,'Проверка мажоритарщиков'!A51,'1.4. (рах.канд)'!H:H)</f>
        <v>0</v>
      </c>
      <c r="D51" s="292">
        <f t="shared" si="0"/>
        <v>0</v>
      </c>
      <c r="E51" s="292">
        <f>SUMIF(Від.КОШТИ!E:E,'Проверка мажоритарщиков'!A51,Від.КОШТИ!D:D)</f>
        <v>0</v>
      </c>
      <c r="F51" s="292">
        <f t="shared" si="1"/>
        <v>0</v>
      </c>
    </row>
    <row r="52" spans="1:6">
      <c r="A52" s="186">
        <v>201</v>
      </c>
      <c r="B52" s="291">
        <f>SUMIF('1.4'!H:H,'Проверка мажоритарщиков'!A52,'1.4'!G:G)</f>
        <v>0</v>
      </c>
      <c r="C52">
        <f>SUMIF('1.4. (рах.канд)'!J:J,'Проверка мажоритарщиков'!A52,'1.4. (рах.канд)'!H:H)</f>
        <v>0</v>
      </c>
      <c r="D52" s="292">
        <f t="shared" si="0"/>
        <v>0</v>
      </c>
      <c r="E52" s="292">
        <f>SUMIF(Від.КОШТИ!E:E,'Проверка мажоритарщиков'!A52,Від.КОШТИ!D:D)</f>
        <v>0</v>
      </c>
      <c r="F52" s="292">
        <f t="shared" si="1"/>
        <v>0</v>
      </c>
    </row>
    <row r="53" spans="1:6">
      <c r="A53" s="186">
        <v>208</v>
      </c>
      <c r="B53" s="291">
        <f>SUMIF('1.4'!H:H,'Проверка мажоритарщиков'!A53,'1.4'!G:G)</f>
        <v>0</v>
      </c>
      <c r="C53">
        <f>SUMIF('1.4. (рах.канд)'!J:J,'Проверка мажоритарщиков'!A53,'1.4. (рах.канд)'!H:H)</f>
        <v>0</v>
      </c>
      <c r="D53" s="292">
        <f t="shared" si="0"/>
        <v>0</v>
      </c>
      <c r="E53" s="292">
        <f>SUMIF(Від.КОШТИ!E:E,'Проверка мажоритарщиков'!A53,Від.КОШТИ!D:D)</f>
        <v>0</v>
      </c>
      <c r="F53" s="292">
        <f t="shared" si="1"/>
        <v>0</v>
      </c>
    </row>
    <row r="54" spans="1:6">
      <c r="A54" s="186">
        <v>211</v>
      </c>
      <c r="B54" s="291">
        <f>SUMIF('1.4'!H:H,'Проверка мажоритарщиков'!A54,'1.4'!G:G)</f>
        <v>400000</v>
      </c>
      <c r="C54">
        <f>SUMIF('1.4. (рах.канд)'!J:J,'Проверка мажоритарщиков'!A54,'1.4. (рах.канд)'!H:H)</f>
        <v>0</v>
      </c>
      <c r="D54" s="292">
        <f t="shared" si="0"/>
        <v>400000</v>
      </c>
      <c r="E54" s="292">
        <f>SUMIF(Від.КОШТИ!E:E,'Проверка мажоритарщиков'!A54,Від.КОШТИ!D:D)</f>
        <v>400000</v>
      </c>
      <c r="F54" s="292">
        <f t="shared" si="1"/>
        <v>0</v>
      </c>
    </row>
    <row r="55" spans="1:6">
      <c r="A55" s="186">
        <v>214</v>
      </c>
      <c r="B55" s="291">
        <f>SUMIF('1.4'!H:H,'Проверка мажоритарщиков'!A55,'1.4'!G:G)</f>
        <v>0</v>
      </c>
      <c r="C55">
        <f>SUMIF('1.4. (рах.канд)'!J:J,'Проверка мажоритарщиков'!A55,'1.4. (рах.канд)'!H:H)</f>
        <v>0</v>
      </c>
      <c r="D55" s="292">
        <f t="shared" si="0"/>
        <v>0</v>
      </c>
      <c r="E55" s="292">
        <f>SUMIF(Від.КОШТИ!E:E,'Проверка мажоритарщиков'!A55,Від.КОШТИ!D:D)</f>
        <v>0</v>
      </c>
      <c r="F55" s="292">
        <f t="shared" si="1"/>
        <v>0</v>
      </c>
    </row>
    <row r="56" spans="1:6">
      <c r="A56" s="186">
        <v>215</v>
      </c>
      <c r="B56" s="291">
        <f>SUMIF('1.4'!H:H,'Проверка мажоритарщиков'!A56,'1.4'!G:G)</f>
        <v>40000</v>
      </c>
      <c r="C56">
        <f>SUMIF('1.4. (рах.канд)'!J:J,'Проверка мажоритарщиков'!A56,'1.4. (рах.канд)'!H:H)</f>
        <v>21898</v>
      </c>
      <c r="D56" s="292">
        <f t="shared" si="0"/>
        <v>18102</v>
      </c>
      <c r="E56" s="292">
        <f>SUMIF(Від.КОШТИ!E:E,'Проверка мажоритарщиков'!A56,Від.КОШТИ!D:D)</f>
        <v>18102</v>
      </c>
      <c r="F56" s="292">
        <f t="shared" si="1"/>
        <v>0</v>
      </c>
    </row>
    <row r="57" spans="1:6">
      <c r="A57" s="186">
        <v>221</v>
      </c>
      <c r="B57" s="291">
        <f>SUMIF('1.4'!H:H,'Проверка мажоритарщиков'!A57,'1.4'!G:G)</f>
        <v>0</v>
      </c>
      <c r="C57">
        <f>SUMIF('1.4. (рах.канд)'!J:J,'Проверка мажоритарщиков'!A57,'1.4. (рах.канд)'!H:H)</f>
        <v>0</v>
      </c>
      <c r="D57" s="292">
        <f t="shared" si="0"/>
        <v>0</v>
      </c>
      <c r="E57" s="292">
        <f>SUMIF(Від.КОШТИ!E:E,'Проверка мажоритарщиков'!A57,Від.КОШТИ!D:D)</f>
        <v>0</v>
      </c>
      <c r="F57" s="292">
        <f t="shared" si="1"/>
        <v>0</v>
      </c>
    </row>
    <row r="58" spans="1:6">
      <c r="A58" s="186">
        <v>223</v>
      </c>
      <c r="B58" s="291">
        <f>SUMIF('1.4'!H:H,'Проверка мажоритарщиков'!A58,'1.4'!G:G)</f>
        <v>10000</v>
      </c>
      <c r="C58">
        <f>SUMIF('1.4. (рах.канд)'!J:J,'Проверка мажоритарщиков'!A58,'1.4. (рах.канд)'!H:H)</f>
        <v>2530</v>
      </c>
      <c r="D58" s="292">
        <f t="shared" si="0"/>
        <v>7470</v>
      </c>
      <c r="E58" s="292">
        <f>SUMIF(Від.КОШТИ!E:E,'Проверка мажоритарщиков'!A58,Від.КОШТИ!D:D)</f>
        <v>7470</v>
      </c>
      <c r="F58" s="292">
        <f t="shared" si="1"/>
        <v>0</v>
      </c>
    </row>
    <row r="59" spans="1:6">
      <c r="A59"/>
    </row>
    <row r="60" spans="1:6">
      <c r="A60"/>
    </row>
  </sheetData>
  <conditionalFormatting sqref="F1:F1048576">
    <cfRule type="cellIs" dxfId="1" priority="1" stopIfTrue="1" operator="lessThan">
      <formula>0</formula>
    </cfRule>
    <cfRule type="cellIs" dxfId="0" priority="2" stopIfTrue="1" operator="greaterThan">
      <formula>0</formula>
    </cfRule>
  </conditionalFormatting>
  <pageMargins left="0.11811023622047245" right="0.11811023622047245" top="0.74803149606299213" bottom="0.74803149606299213" header="0.31496062992125984" footer="0.31496062992125984"/>
  <pageSetup paperSize="9" scale="74"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9"/>
  <sheetViews>
    <sheetView view="pageBreakPreview" zoomScale="111" zoomScaleNormal="100" zoomScaleSheetLayoutView="111" workbookViewId="0">
      <selection activeCell="U9" sqref="U9"/>
    </sheetView>
  </sheetViews>
  <sheetFormatPr defaultColWidth="8.81640625" defaultRowHeight="14.5"/>
  <cols>
    <col min="1" max="2" width="8.81640625" customWidth="1"/>
    <col min="3" max="3" width="14.26953125" customWidth="1"/>
    <col min="4" max="9" width="8.81640625" customWidth="1"/>
    <col min="10" max="12" width="8.453125" customWidth="1"/>
  </cols>
  <sheetData>
    <row r="1" spans="1:14" ht="27.75" customHeight="1">
      <c r="A1" s="616" t="s">
        <v>279</v>
      </c>
      <c r="B1" s="616"/>
      <c r="C1" s="616"/>
      <c r="D1" s="616"/>
      <c r="E1" s="616"/>
      <c r="F1" s="616"/>
      <c r="G1" s="616"/>
      <c r="H1" s="616"/>
      <c r="I1" s="616"/>
      <c r="J1" s="616"/>
      <c r="K1" s="616"/>
      <c r="L1" s="9"/>
      <c r="M1" s="9"/>
      <c r="N1" s="9"/>
    </row>
    <row r="2" spans="1:14">
      <c r="A2" s="93"/>
      <c r="B2" s="84"/>
      <c r="C2" s="84"/>
      <c r="D2" s="84"/>
      <c r="E2" s="84"/>
      <c r="F2" s="84"/>
      <c r="G2" s="84"/>
      <c r="H2" s="84"/>
      <c r="I2" s="84"/>
      <c r="J2" s="84"/>
      <c r="K2" s="84"/>
      <c r="L2" s="9"/>
      <c r="M2" s="9"/>
      <c r="N2" s="9"/>
    </row>
    <row r="3" spans="1:14">
      <c r="A3" s="85" t="s">
        <v>274</v>
      </c>
      <c r="B3" s="84"/>
      <c r="C3" s="84"/>
      <c r="D3" s="84"/>
      <c r="E3" s="84"/>
      <c r="F3" s="84"/>
      <c r="G3" s="84"/>
      <c r="H3" s="84"/>
      <c r="I3" s="84"/>
      <c r="J3" s="84"/>
      <c r="K3" s="84"/>
      <c r="L3" s="9"/>
      <c r="M3" s="9"/>
      <c r="N3" s="9"/>
    </row>
    <row r="4" spans="1:14" ht="73.5">
      <c r="A4" s="60" t="s">
        <v>280</v>
      </c>
      <c r="B4" s="60" t="s">
        <v>262</v>
      </c>
      <c r="C4" s="60" t="s">
        <v>214</v>
      </c>
      <c r="D4" s="60" t="s">
        <v>263</v>
      </c>
      <c r="E4" s="40" t="s">
        <v>590</v>
      </c>
      <c r="F4" s="60" t="s">
        <v>399</v>
      </c>
      <c r="G4" s="40" t="s">
        <v>264</v>
      </c>
      <c r="H4" s="40" t="s">
        <v>214</v>
      </c>
      <c r="I4" s="40" t="s">
        <v>265</v>
      </c>
      <c r="J4" s="40" t="s">
        <v>266</v>
      </c>
      <c r="K4" s="60" t="s">
        <v>267</v>
      </c>
      <c r="L4" s="9"/>
      <c r="M4" s="9"/>
      <c r="N4" s="9"/>
    </row>
    <row r="5" spans="1:14">
      <c r="A5" s="114" t="s">
        <v>437</v>
      </c>
      <c r="B5" s="114" t="s">
        <v>437</v>
      </c>
      <c r="C5" s="114" t="s">
        <v>437</v>
      </c>
      <c r="D5" s="114" t="s">
        <v>437</v>
      </c>
      <c r="E5" s="114" t="s">
        <v>437</v>
      </c>
      <c r="F5" s="114" t="s">
        <v>437</v>
      </c>
      <c r="G5" s="114" t="s">
        <v>437</v>
      </c>
      <c r="H5" s="114" t="s">
        <v>437</v>
      </c>
      <c r="I5" s="114" t="s">
        <v>437</v>
      </c>
      <c r="J5" s="115">
        <v>0</v>
      </c>
      <c r="K5" s="112">
        <v>0</v>
      </c>
      <c r="L5" s="9"/>
      <c r="M5" s="9"/>
      <c r="N5" s="9"/>
    </row>
    <row r="6" spans="1:14">
      <c r="A6" s="606" t="s">
        <v>268</v>
      </c>
      <c r="B6" s="606"/>
      <c r="C6" s="606"/>
      <c r="D6" s="606"/>
      <c r="E6" s="606"/>
      <c r="F6" s="606"/>
      <c r="G6" s="606"/>
      <c r="H6" s="606"/>
      <c r="I6" s="606"/>
      <c r="J6" s="89">
        <f>SUM(J5:J5)</f>
        <v>0</v>
      </c>
      <c r="K6" s="89">
        <f>SUM(K5:K5)</f>
        <v>0</v>
      </c>
      <c r="L6" s="9"/>
      <c r="M6" s="9"/>
      <c r="N6" s="9"/>
    </row>
    <row r="7" spans="1:14">
      <c r="A7" s="85"/>
      <c r="B7" s="84"/>
      <c r="C7" s="84"/>
      <c r="D7" s="84"/>
      <c r="E7" s="84"/>
      <c r="F7" s="84"/>
      <c r="G7" s="84"/>
      <c r="H7" s="84"/>
      <c r="I7" s="84"/>
      <c r="J7" s="84"/>
      <c r="K7" s="84"/>
      <c r="L7" s="9"/>
      <c r="M7" s="9"/>
      <c r="N7" s="9"/>
    </row>
    <row r="8" spans="1:14">
      <c r="A8" s="85" t="s">
        <v>259</v>
      </c>
      <c r="B8" s="84"/>
      <c r="C8" s="84"/>
      <c r="D8" s="84"/>
      <c r="E8" s="84"/>
      <c r="F8" s="84"/>
      <c r="G8" s="84"/>
      <c r="H8" s="84"/>
      <c r="I8" s="84"/>
      <c r="J8" s="84"/>
      <c r="K8" s="84"/>
      <c r="L8" s="9"/>
      <c r="M8" s="9"/>
      <c r="N8" s="9"/>
    </row>
    <row r="9" spans="1:14" ht="52.5">
      <c r="A9" s="60" t="s">
        <v>278</v>
      </c>
      <c r="B9" s="60" t="s">
        <v>281</v>
      </c>
      <c r="C9" s="60" t="s">
        <v>269</v>
      </c>
      <c r="D9" s="60" t="s">
        <v>316</v>
      </c>
      <c r="E9" s="60" t="s">
        <v>389</v>
      </c>
      <c r="F9" s="60" t="s">
        <v>451</v>
      </c>
      <c r="G9" s="60" t="s">
        <v>216</v>
      </c>
      <c r="H9" s="60" t="s">
        <v>452</v>
      </c>
      <c r="I9" s="60" t="s">
        <v>271</v>
      </c>
      <c r="J9" s="60" t="s">
        <v>454</v>
      </c>
      <c r="K9" s="40" t="s">
        <v>267</v>
      </c>
      <c r="L9" s="9"/>
      <c r="M9" s="9"/>
      <c r="N9" s="9"/>
    </row>
    <row r="10" spans="1:14">
      <c r="A10" s="114" t="s">
        <v>437</v>
      </c>
      <c r="B10" s="114" t="s">
        <v>437</v>
      </c>
      <c r="C10" s="114" t="s">
        <v>437</v>
      </c>
      <c r="D10" s="114" t="s">
        <v>437</v>
      </c>
      <c r="E10" s="114" t="s">
        <v>437</v>
      </c>
      <c r="F10" s="114" t="s">
        <v>437</v>
      </c>
      <c r="G10" s="114" t="s">
        <v>437</v>
      </c>
      <c r="H10" s="114" t="s">
        <v>437</v>
      </c>
      <c r="I10" s="114" t="s">
        <v>437</v>
      </c>
      <c r="J10" s="112">
        <v>0</v>
      </c>
      <c r="K10" s="115">
        <v>0</v>
      </c>
      <c r="L10" s="9"/>
      <c r="M10" s="9"/>
      <c r="N10" s="9"/>
    </row>
    <row r="11" spans="1:14">
      <c r="A11" s="605" t="s">
        <v>273</v>
      </c>
      <c r="B11" s="605"/>
      <c r="C11" s="605"/>
      <c r="D11" s="605"/>
      <c r="E11" s="605"/>
      <c r="F11" s="605"/>
      <c r="G11" s="605"/>
      <c r="H11" s="605"/>
      <c r="I11" s="605"/>
      <c r="J11" s="89">
        <f>SUM(J10:J10)</f>
        <v>0</v>
      </c>
      <c r="K11" s="89">
        <f>SUM(K10:K10)</f>
        <v>0</v>
      </c>
      <c r="L11" s="9"/>
      <c r="M11" s="9"/>
      <c r="N11" s="9"/>
    </row>
    <row r="12" spans="1:14" ht="27.75" customHeight="1">
      <c r="A12" s="615" t="s">
        <v>591</v>
      </c>
      <c r="B12" s="615"/>
      <c r="C12" s="615"/>
      <c r="D12" s="615"/>
      <c r="E12" s="615"/>
      <c r="F12" s="615"/>
      <c r="G12" s="615"/>
      <c r="H12" s="615"/>
      <c r="I12" s="615"/>
      <c r="J12" s="615"/>
      <c r="K12" s="615"/>
      <c r="L12" s="9"/>
      <c r="M12" s="9"/>
      <c r="N12" s="9"/>
    </row>
    <row r="13" spans="1:14">
      <c r="A13" s="94"/>
      <c r="B13" s="84"/>
      <c r="C13" s="84"/>
      <c r="D13" s="84"/>
      <c r="E13" s="84"/>
      <c r="F13" s="84"/>
      <c r="G13" s="84"/>
      <c r="H13" s="84"/>
      <c r="I13" s="84"/>
      <c r="J13" s="84"/>
      <c r="K13" s="84"/>
      <c r="L13" s="9"/>
      <c r="M13" s="9"/>
      <c r="N13" s="9"/>
    </row>
    <row r="14" spans="1:14">
      <c r="A14" s="85" t="s">
        <v>274</v>
      </c>
      <c r="B14" s="84"/>
      <c r="C14" s="84"/>
      <c r="D14" s="84"/>
      <c r="E14" s="84"/>
      <c r="F14" s="84"/>
      <c r="G14" s="84"/>
      <c r="H14" s="84"/>
      <c r="I14" s="84"/>
      <c r="J14" s="84"/>
      <c r="K14" s="84"/>
      <c r="L14" s="9"/>
      <c r="M14" s="9"/>
      <c r="N14" s="9"/>
    </row>
    <row r="15" spans="1:14" ht="73.5">
      <c r="A15" s="60" t="s">
        <v>278</v>
      </c>
      <c r="B15" s="60" t="s">
        <v>262</v>
      </c>
      <c r="C15" s="60" t="s">
        <v>214</v>
      </c>
      <c r="D15" s="60" t="s">
        <v>263</v>
      </c>
      <c r="E15" s="40" t="s">
        <v>590</v>
      </c>
      <c r="F15" s="60" t="s">
        <v>399</v>
      </c>
      <c r="G15" s="40" t="s">
        <v>264</v>
      </c>
      <c r="H15" s="40" t="s">
        <v>214</v>
      </c>
      <c r="I15" s="40" t="s">
        <v>265</v>
      </c>
      <c r="J15" s="40" t="s">
        <v>266</v>
      </c>
      <c r="K15" s="60" t="s">
        <v>267</v>
      </c>
      <c r="L15" s="9"/>
      <c r="M15" s="9"/>
      <c r="N15" s="9"/>
    </row>
    <row r="16" spans="1:14">
      <c r="A16" s="114" t="s">
        <v>437</v>
      </c>
      <c r="B16" s="114" t="s">
        <v>437</v>
      </c>
      <c r="C16" s="114" t="s">
        <v>437</v>
      </c>
      <c r="D16" s="114" t="s">
        <v>437</v>
      </c>
      <c r="E16" s="114" t="s">
        <v>437</v>
      </c>
      <c r="F16" s="114" t="s">
        <v>437</v>
      </c>
      <c r="G16" s="114" t="s">
        <v>437</v>
      </c>
      <c r="H16" s="114" t="s">
        <v>437</v>
      </c>
      <c r="I16" s="114" t="s">
        <v>437</v>
      </c>
      <c r="J16" s="115">
        <v>0</v>
      </c>
      <c r="K16" s="112">
        <v>0</v>
      </c>
      <c r="L16" s="9"/>
      <c r="M16" s="9"/>
      <c r="N16" s="9"/>
    </row>
    <row r="17" spans="1:14">
      <c r="A17" s="606" t="s">
        <v>268</v>
      </c>
      <c r="B17" s="606"/>
      <c r="C17" s="606"/>
      <c r="D17" s="606"/>
      <c r="E17" s="606"/>
      <c r="F17" s="606"/>
      <c r="G17" s="606"/>
      <c r="H17" s="606"/>
      <c r="I17" s="606"/>
      <c r="J17" s="116">
        <f>SUM(J16:J16)</f>
        <v>0</v>
      </c>
      <c r="K17" s="89">
        <f>SUM(K16:K16)</f>
        <v>0</v>
      </c>
      <c r="L17" s="9"/>
      <c r="M17" s="9"/>
      <c r="N17" s="9"/>
    </row>
    <row r="18" spans="1:14">
      <c r="A18" s="85"/>
      <c r="B18" s="84"/>
      <c r="C18" s="84"/>
      <c r="D18" s="84"/>
      <c r="E18" s="84"/>
      <c r="F18" s="84"/>
      <c r="G18" s="84"/>
      <c r="H18" s="84"/>
      <c r="I18" s="84"/>
      <c r="J18" s="84"/>
      <c r="K18" s="84"/>
      <c r="L18" s="9"/>
      <c r="M18" s="9"/>
      <c r="N18" s="9"/>
    </row>
    <row r="19" spans="1:14">
      <c r="A19" s="85" t="s">
        <v>259</v>
      </c>
      <c r="B19" s="84"/>
      <c r="C19" s="84"/>
      <c r="D19" s="84"/>
      <c r="E19" s="84"/>
      <c r="F19" s="84"/>
      <c r="G19" s="84"/>
      <c r="H19" s="84"/>
      <c r="I19" s="84"/>
      <c r="J19" s="84"/>
      <c r="K19" s="84"/>
      <c r="L19" s="9"/>
      <c r="M19" s="9"/>
      <c r="N19" s="9"/>
    </row>
    <row r="20" spans="1:14" ht="52.5">
      <c r="A20" s="60" t="s">
        <v>278</v>
      </c>
      <c r="B20" s="60" t="s">
        <v>450</v>
      </c>
      <c r="C20" s="60" t="s">
        <v>455</v>
      </c>
      <c r="D20" s="60" t="s">
        <v>316</v>
      </c>
      <c r="E20" s="60" t="s">
        <v>189</v>
      </c>
      <c r="F20" s="60" t="s">
        <v>451</v>
      </c>
      <c r="G20" s="60" t="s">
        <v>216</v>
      </c>
      <c r="H20" s="60" t="s">
        <v>270</v>
      </c>
      <c r="I20" s="60" t="s">
        <v>271</v>
      </c>
      <c r="J20" s="60" t="s">
        <v>454</v>
      </c>
      <c r="K20" s="40" t="s">
        <v>267</v>
      </c>
      <c r="L20" s="9"/>
      <c r="M20" s="9"/>
      <c r="N20" s="9"/>
    </row>
    <row r="21" spans="1:14">
      <c r="A21" s="114" t="s">
        <v>437</v>
      </c>
      <c r="B21" s="114" t="s">
        <v>437</v>
      </c>
      <c r="C21" s="114" t="s">
        <v>437</v>
      </c>
      <c r="D21" s="114" t="s">
        <v>437</v>
      </c>
      <c r="E21" s="114" t="s">
        <v>437</v>
      </c>
      <c r="F21" s="114" t="s">
        <v>437</v>
      </c>
      <c r="G21" s="114" t="s">
        <v>437</v>
      </c>
      <c r="H21" s="114" t="s">
        <v>437</v>
      </c>
      <c r="I21" s="114" t="s">
        <v>437</v>
      </c>
      <c r="J21" s="112">
        <v>0</v>
      </c>
      <c r="K21" s="115">
        <v>0</v>
      </c>
      <c r="L21" s="9"/>
      <c r="M21" s="9"/>
      <c r="N21" s="9"/>
    </row>
    <row r="22" spans="1:14">
      <c r="A22" s="605" t="s">
        <v>273</v>
      </c>
      <c r="B22" s="605"/>
      <c r="C22" s="605"/>
      <c r="D22" s="605"/>
      <c r="E22" s="605"/>
      <c r="F22" s="605"/>
      <c r="G22" s="605"/>
      <c r="H22" s="605"/>
      <c r="I22" s="605"/>
      <c r="J22" s="89">
        <f>SUM(J21:J21)</f>
        <v>0</v>
      </c>
      <c r="K22" s="116">
        <f>SUM(K21:K21)</f>
        <v>0</v>
      </c>
      <c r="L22" s="9"/>
      <c r="M22" s="9"/>
      <c r="N22" s="9"/>
    </row>
    <row r="23" spans="1:14">
      <c r="A23" s="12"/>
      <c r="B23" s="9"/>
      <c r="C23" s="9"/>
      <c r="D23" s="9"/>
      <c r="E23" s="9"/>
      <c r="F23" s="9"/>
      <c r="G23" s="9"/>
      <c r="H23" s="9"/>
      <c r="I23" s="9"/>
      <c r="J23" s="9"/>
      <c r="K23" s="9"/>
      <c r="L23" s="9"/>
      <c r="M23" s="9"/>
      <c r="N23" s="9"/>
    </row>
    <row r="24" spans="1:14" ht="28.5" customHeight="1">
      <c r="J24" s="9"/>
      <c r="K24" s="9"/>
      <c r="L24" s="9"/>
      <c r="M24" s="9"/>
      <c r="N24" s="9"/>
    </row>
    <row r="25" spans="1:14">
      <c r="J25" s="9"/>
      <c r="K25" s="9"/>
      <c r="L25" s="9"/>
      <c r="M25" s="9"/>
      <c r="N25" s="9"/>
    </row>
    <row r="26" spans="1:14">
      <c r="J26" s="9"/>
      <c r="K26" s="9"/>
      <c r="L26" s="9"/>
      <c r="M26" s="9"/>
      <c r="N26" s="9"/>
    </row>
    <row r="27" spans="1:14">
      <c r="J27" s="9"/>
      <c r="K27" s="9"/>
      <c r="L27" s="9"/>
      <c r="M27" s="9"/>
      <c r="N27" s="9"/>
    </row>
    <row r="28" spans="1:14">
      <c r="J28" s="9"/>
      <c r="K28" s="9"/>
      <c r="L28" s="9"/>
      <c r="M28" s="9"/>
      <c r="N28" s="9"/>
    </row>
    <row r="29" spans="1:14">
      <c r="J29" s="9"/>
      <c r="K29" s="9"/>
      <c r="L29" s="9"/>
      <c r="M29" s="9"/>
      <c r="N29" s="9"/>
    </row>
    <row r="30" spans="1:14">
      <c r="J30" s="9"/>
      <c r="K30" s="9"/>
      <c r="L30" s="9"/>
      <c r="M30" s="9"/>
      <c r="N30" s="9"/>
    </row>
    <row r="31" spans="1:14">
      <c r="J31" s="9"/>
      <c r="K31" s="9"/>
      <c r="L31" s="9"/>
      <c r="M31" s="9"/>
      <c r="N31" s="9"/>
    </row>
    <row r="32" spans="1:14">
      <c r="J32" s="9"/>
      <c r="K32" s="9"/>
      <c r="L32" s="9"/>
      <c r="M32" s="9"/>
      <c r="N32" s="9"/>
    </row>
    <row r="33" spans="10:14">
      <c r="J33" s="9"/>
      <c r="K33" s="9"/>
      <c r="L33" s="9"/>
      <c r="M33" s="9"/>
      <c r="N33" s="9"/>
    </row>
    <row r="34" spans="10:14">
      <c r="J34" s="9"/>
      <c r="K34" s="9"/>
      <c r="L34" s="9"/>
      <c r="M34" s="9"/>
      <c r="N34" s="9"/>
    </row>
    <row r="35" spans="10:14">
      <c r="J35" s="9"/>
      <c r="K35" s="9"/>
      <c r="L35" s="9"/>
      <c r="M35" s="9"/>
      <c r="N35" s="9"/>
    </row>
    <row r="36" spans="10:14">
      <c r="J36" s="9"/>
      <c r="K36" s="9"/>
      <c r="L36" s="9"/>
      <c r="M36" s="9"/>
      <c r="N36" s="9"/>
    </row>
    <row r="37" spans="10:14">
      <c r="J37" s="9"/>
      <c r="K37" s="9"/>
      <c r="L37" s="9"/>
      <c r="M37" s="9"/>
      <c r="N37" s="9"/>
    </row>
    <row r="38" spans="10:14">
      <c r="J38" s="9"/>
      <c r="K38" s="9"/>
      <c r="L38" s="9"/>
      <c r="M38" s="9"/>
      <c r="N38" s="9"/>
    </row>
    <row r="39" spans="10:14">
      <c r="J39" s="9"/>
      <c r="K39" s="9"/>
      <c r="L39" s="9"/>
      <c r="M39" s="9"/>
      <c r="N39" s="9"/>
    </row>
    <row r="40" spans="10:14">
      <c r="J40" s="9"/>
      <c r="K40" s="9"/>
      <c r="L40" s="9"/>
      <c r="M40" s="9"/>
      <c r="N40" s="9"/>
    </row>
    <row r="41" spans="10:14">
      <c r="J41" s="9"/>
      <c r="K41" s="9"/>
      <c r="L41" s="9"/>
      <c r="M41" s="9"/>
      <c r="N41" s="9"/>
    </row>
    <row r="42" spans="10:14">
      <c r="J42" s="9"/>
      <c r="K42" s="9"/>
      <c r="L42" s="9"/>
      <c r="M42" s="9"/>
      <c r="N42" s="9"/>
    </row>
    <row r="43" spans="10:14">
      <c r="J43" s="9"/>
      <c r="K43" s="9"/>
      <c r="L43" s="9"/>
      <c r="M43" s="9"/>
      <c r="N43" s="9"/>
    </row>
    <row r="44" spans="10:14">
      <c r="J44" s="9"/>
      <c r="K44" s="9"/>
      <c r="L44" s="9"/>
      <c r="M44" s="9"/>
      <c r="N44" s="9"/>
    </row>
    <row r="45" spans="10:14">
      <c r="J45" s="9"/>
      <c r="K45" s="9"/>
      <c r="L45" s="9"/>
      <c r="M45" s="9"/>
      <c r="N45" s="9"/>
    </row>
    <row r="46" spans="10:14" ht="33" customHeight="1">
      <c r="N46" s="9"/>
    </row>
    <row r="47" spans="10:14">
      <c r="N47" s="9"/>
    </row>
    <row r="48" spans="10:14">
      <c r="N48" s="9"/>
    </row>
    <row r="49" spans="14:14">
      <c r="N49" s="9"/>
    </row>
    <row r="50" spans="14:14">
      <c r="N50" s="9"/>
    </row>
    <row r="51" spans="14:14">
      <c r="N51" s="9"/>
    </row>
    <row r="52" spans="14:14">
      <c r="N52" s="9"/>
    </row>
    <row r="53" spans="14:14">
      <c r="N53" s="9"/>
    </row>
    <row r="54" spans="14:14">
      <c r="N54" s="9"/>
    </row>
    <row r="55" spans="14:14">
      <c r="N55" s="9"/>
    </row>
    <row r="56" spans="14:14">
      <c r="N56" s="9"/>
    </row>
    <row r="57" spans="14:14">
      <c r="N57" s="9"/>
    </row>
    <row r="58" spans="14:14">
      <c r="N58" s="9"/>
    </row>
    <row r="59" spans="14:14">
      <c r="N59" s="9"/>
    </row>
    <row r="60" spans="14:14">
      <c r="N60" s="9"/>
    </row>
    <row r="61" spans="14:14">
      <c r="N61" s="9"/>
    </row>
    <row r="62" spans="14:14">
      <c r="N62" s="9"/>
    </row>
    <row r="63" spans="14:14">
      <c r="N63" s="9"/>
    </row>
    <row r="64" spans="14:14">
      <c r="N64" s="9"/>
    </row>
    <row r="65" spans="14:14">
      <c r="N65" s="9"/>
    </row>
    <row r="66" spans="14:14">
      <c r="N66" s="9"/>
    </row>
    <row r="67" spans="14:14">
      <c r="N67" s="9"/>
    </row>
    <row r="68" spans="14:14">
      <c r="N68" s="9"/>
    </row>
    <row r="69" spans="14:14">
      <c r="N69" s="9"/>
    </row>
    <row r="70" spans="14:14">
      <c r="N70" s="9"/>
    </row>
    <row r="71" spans="14:14">
      <c r="N71" s="9"/>
    </row>
    <row r="72" spans="14:14">
      <c r="N72" s="9"/>
    </row>
    <row r="73" spans="14:14">
      <c r="N73" s="9"/>
    </row>
    <row r="74" spans="14:14">
      <c r="N74" s="9"/>
    </row>
    <row r="75" spans="14:14">
      <c r="N75" s="9"/>
    </row>
    <row r="76" spans="14:14">
      <c r="N76" s="9"/>
    </row>
    <row r="77" spans="14:14">
      <c r="N77" s="9"/>
    </row>
    <row r="78" spans="14:14">
      <c r="N78" s="9"/>
    </row>
    <row r="79" spans="14:14">
      <c r="N79" s="9"/>
    </row>
    <row r="80" spans="14:14">
      <c r="N80" s="9"/>
    </row>
    <row r="81" spans="1:14">
      <c r="A81" s="12"/>
      <c r="B81" s="9"/>
      <c r="C81" s="9"/>
      <c r="D81" s="9"/>
      <c r="E81" s="9"/>
      <c r="F81" s="9"/>
      <c r="G81" s="9"/>
      <c r="H81" s="9"/>
      <c r="I81" s="9"/>
      <c r="J81" s="9"/>
      <c r="K81" s="9"/>
      <c r="L81" s="9"/>
      <c r="M81" s="9"/>
      <c r="N81" s="9"/>
    </row>
    <row r="82" spans="1:14" ht="33" customHeight="1">
      <c r="K82" s="9"/>
      <c r="L82" s="9"/>
      <c r="M82" s="9"/>
      <c r="N82" s="9"/>
    </row>
    <row r="83" spans="1:14">
      <c r="K83" s="9"/>
      <c r="L83" s="9"/>
      <c r="M83" s="9"/>
      <c r="N83" s="9"/>
    </row>
    <row r="84" spans="1:14">
      <c r="K84" s="9"/>
      <c r="L84" s="9"/>
      <c r="M84" s="9"/>
      <c r="N84" s="9"/>
    </row>
    <row r="85" spans="1:14">
      <c r="K85" s="9"/>
      <c r="L85" s="9"/>
      <c r="M85" s="9"/>
      <c r="N85" s="9"/>
    </row>
    <row r="86" spans="1:14">
      <c r="K86" s="9"/>
      <c r="L86" s="9"/>
      <c r="M86" s="9"/>
      <c r="N86" s="9"/>
    </row>
    <row r="87" spans="1:14">
      <c r="K87" s="9"/>
      <c r="L87" s="9"/>
      <c r="M87" s="9"/>
      <c r="N87" s="9"/>
    </row>
    <row r="88" spans="1:14">
      <c r="K88" s="9"/>
      <c r="L88" s="9"/>
      <c r="M88" s="9"/>
      <c r="N88" s="9"/>
    </row>
    <row r="89" spans="1:14">
      <c r="K89" s="9"/>
      <c r="L89" s="9"/>
      <c r="M89" s="9"/>
      <c r="N89" s="9"/>
    </row>
    <row r="90" spans="1:14">
      <c r="K90" s="9"/>
      <c r="L90" s="9"/>
      <c r="M90" s="9"/>
      <c r="N90" s="9"/>
    </row>
    <row r="91" spans="1:14">
      <c r="K91" s="9"/>
      <c r="L91" s="9"/>
      <c r="M91" s="9"/>
      <c r="N91" s="9"/>
    </row>
    <row r="92" spans="1:14">
      <c r="K92" s="9"/>
      <c r="L92" s="9"/>
      <c r="M92" s="9"/>
      <c r="N92" s="9"/>
    </row>
    <row r="93" spans="1:14">
      <c r="K93" s="9"/>
      <c r="L93" s="9"/>
      <c r="M93" s="9"/>
      <c r="N93" s="9"/>
    </row>
    <row r="94" spans="1:14">
      <c r="K94" s="9"/>
      <c r="L94" s="9"/>
      <c r="M94" s="9"/>
      <c r="N94" s="9"/>
    </row>
    <row r="95" spans="1:14">
      <c r="K95" s="9"/>
      <c r="L95" s="9"/>
      <c r="M95" s="9"/>
      <c r="N95" s="9"/>
    </row>
    <row r="96" spans="1:14">
      <c r="K96" s="9"/>
      <c r="L96" s="9"/>
      <c r="M96" s="9"/>
      <c r="N96" s="9"/>
    </row>
    <row r="97" spans="11:14">
      <c r="K97" s="9"/>
      <c r="L97" s="9"/>
      <c r="M97" s="9"/>
      <c r="N97" s="9"/>
    </row>
    <row r="98" spans="11:14">
      <c r="K98" s="9"/>
      <c r="L98" s="9"/>
      <c r="M98" s="9"/>
      <c r="N98" s="9"/>
    </row>
    <row r="99" spans="11:14">
      <c r="K99" s="9"/>
      <c r="L99" s="9"/>
      <c r="M99" s="9"/>
      <c r="N99" s="9"/>
    </row>
    <row r="100" spans="11:14">
      <c r="K100" s="9"/>
      <c r="L100" s="9"/>
      <c r="M100" s="9"/>
      <c r="N100" s="9"/>
    </row>
    <row r="101" spans="11:14">
      <c r="K101" s="9"/>
      <c r="L101" s="9"/>
      <c r="M101" s="9"/>
      <c r="N101" s="9"/>
    </row>
    <row r="102" spans="11:14">
      <c r="K102" s="9"/>
      <c r="L102" s="9"/>
      <c r="M102" s="9"/>
      <c r="N102" s="9"/>
    </row>
    <row r="103" spans="11:14">
      <c r="K103" s="9"/>
      <c r="L103" s="9"/>
      <c r="M103" s="9"/>
      <c r="N103" s="9"/>
    </row>
    <row r="104" spans="11:14">
      <c r="K104" s="9"/>
      <c r="L104" s="9"/>
      <c r="M104" s="9"/>
      <c r="N104" s="9"/>
    </row>
    <row r="105" spans="11:14">
      <c r="K105" s="9"/>
      <c r="L105" s="9"/>
      <c r="M105" s="9"/>
      <c r="N105" s="9"/>
    </row>
    <row r="106" spans="11:14">
      <c r="K106" s="9"/>
      <c r="L106" s="9"/>
      <c r="M106" s="9"/>
      <c r="N106" s="9"/>
    </row>
    <row r="107" spans="11:14">
      <c r="K107" s="9"/>
      <c r="L107" s="9"/>
      <c r="M107" s="9"/>
      <c r="N107" s="9"/>
    </row>
    <row r="108" spans="11:14">
      <c r="K108" s="9"/>
      <c r="L108" s="9"/>
      <c r="M108" s="9"/>
      <c r="N108" s="9"/>
    </row>
    <row r="109" spans="11:14">
      <c r="K109" s="9"/>
      <c r="L109" s="9"/>
      <c r="M109" s="9"/>
      <c r="N109" s="9"/>
    </row>
    <row r="110" spans="11:14">
      <c r="K110" s="9"/>
      <c r="L110" s="9"/>
      <c r="M110" s="9"/>
      <c r="N110" s="9"/>
    </row>
    <row r="111" spans="11:14">
      <c r="K111" s="9"/>
      <c r="L111" s="9"/>
      <c r="M111" s="9"/>
      <c r="N111" s="9"/>
    </row>
    <row r="112" spans="11:14">
      <c r="K112" s="9"/>
      <c r="L112" s="9"/>
      <c r="M112" s="9"/>
      <c r="N112" s="9"/>
    </row>
    <row r="113" spans="11:14">
      <c r="K113" s="9"/>
      <c r="L113" s="9"/>
      <c r="M113" s="9"/>
      <c r="N113" s="9"/>
    </row>
    <row r="114" spans="11:14">
      <c r="K114" s="9"/>
      <c r="L114" s="9"/>
      <c r="M114" s="9"/>
      <c r="N114" s="9"/>
    </row>
    <row r="115" spans="11:14">
      <c r="K115" s="9"/>
      <c r="L115" s="9"/>
      <c r="M115" s="9"/>
      <c r="N115" s="9"/>
    </row>
    <row r="116" spans="11:14">
      <c r="K116" s="9"/>
      <c r="L116" s="9"/>
      <c r="M116" s="9"/>
      <c r="N116" s="9"/>
    </row>
    <row r="117" spans="11:14">
      <c r="K117" s="9"/>
      <c r="L117" s="9"/>
      <c r="M117" s="9"/>
      <c r="N117" s="9"/>
    </row>
    <row r="118" spans="11:14">
      <c r="K118" s="9"/>
      <c r="L118" s="9"/>
      <c r="M118" s="9"/>
      <c r="N118" s="9"/>
    </row>
    <row r="119" spans="11:14">
      <c r="K119" s="9"/>
      <c r="L119" s="9"/>
      <c r="M119" s="9"/>
      <c r="N119" s="9"/>
    </row>
    <row r="120" spans="11:14">
      <c r="K120" s="9"/>
      <c r="L120" s="9"/>
      <c r="M120" s="9"/>
      <c r="N120" s="9"/>
    </row>
    <row r="121" spans="11:14">
      <c r="K121" s="9"/>
      <c r="L121" s="9"/>
      <c r="M121" s="9"/>
      <c r="N121" s="9"/>
    </row>
    <row r="122" spans="11:14">
      <c r="K122" s="9"/>
      <c r="L122" s="9"/>
      <c r="M122" s="9"/>
      <c r="N122" s="9"/>
    </row>
    <row r="123" spans="11:14">
      <c r="K123" s="9"/>
      <c r="L123" s="9"/>
      <c r="M123" s="9"/>
      <c r="N123" s="9"/>
    </row>
    <row r="124" spans="11:14">
      <c r="K124" s="9"/>
      <c r="L124" s="9"/>
      <c r="M124" s="9"/>
      <c r="N124" s="9"/>
    </row>
    <row r="125" spans="11:14">
      <c r="K125" s="9"/>
      <c r="L125" s="9"/>
      <c r="M125" s="9"/>
      <c r="N125" s="9"/>
    </row>
    <row r="126" spans="11:14">
      <c r="K126" s="9"/>
      <c r="L126" s="9"/>
      <c r="M126" s="9"/>
      <c r="N126" s="9"/>
    </row>
    <row r="127" spans="11:14">
      <c r="K127" s="9"/>
      <c r="L127" s="9"/>
      <c r="M127" s="9"/>
      <c r="N127" s="9"/>
    </row>
    <row r="128" spans="11:14">
      <c r="K128" s="9"/>
      <c r="L128" s="9"/>
      <c r="M128" s="9"/>
      <c r="N128" s="9"/>
    </row>
    <row r="129" spans="11:14">
      <c r="K129" s="9"/>
      <c r="L129" s="9"/>
      <c r="M129" s="9"/>
      <c r="N129" s="9"/>
    </row>
    <row r="130" spans="11:14">
      <c r="K130" s="9"/>
      <c r="L130" s="9"/>
      <c r="M130" s="9"/>
      <c r="N130" s="9"/>
    </row>
    <row r="131" spans="11:14">
      <c r="K131" s="9"/>
      <c r="L131" s="9"/>
      <c r="M131" s="9"/>
      <c r="N131" s="9"/>
    </row>
    <row r="132" spans="11:14">
      <c r="K132" s="9"/>
      <c r="L132" s="9"/>
      <c r="M132" s="9"/>
      <c r="N132" s="9"/>
    </row>
    <row r="133" spans="11:14">
      <c r="K133" s="9"/>
      <c r="L133" s="9"/>
      <c r="M133" s="9"/>
      <c r="N133" s="9"/>
    </row>
    <row r="134" spans="11:14">
      <c r="K134" s="9"/>
      <c r="L134" s="9"/>
      <c r="M134" s="9"/>
      <c r="N134" s="9"/>
    </row>
    <row r="135" spans="11:14">
      <c r="K135" s="9"/>
      <c r="L135" s="9"/>
      <c r="M135" s="9"/>
      <c r="N135" s="9"/>
    </row>
    <row r="136" spans="11:14">
      <c r="K136" s="9"/>
      <c r="L136" s="9"/>
      <c r="M136" s="9"/>
      <c r="N136" s="9"/>
    </row>
    <row r="137" spans="11:14">
      <c r="K137" s="9"/>
      <c r="L137" s="9"/>
      <c r="M137" s="9"/>
      <c r="N137" s="9"/>
    </row>
    <row r="138" spans="11:14">
      <c r="K138" s="9"/>
      <c r="L138" s="9"/>
      <c r="M138" s="9"/>
      <c r="N138" s="9"/>
    </row>
    <row r="139" spans="11:14">
      <c r="K139" s="9"/>
      <c r="L139" s="9"/>
      <c r="M139" s="9"/>
      <c r="N139" s="9"/>
    </row>
    <row r="140" spans="11:14">
      <c r="K140" s="9"/>
      <c r="L140" s="9"/>
      <c r="M140" s="9"/>
      <c r="N140" s="9"/>
    </row>
    <row r="141" spans="11:14">
      <c r="K141" s="9"/>
      <c r="L141" s="9"/>
      <c r="M141" s="9"/>
      <c r="N141" s="9"/>
    </row>
    <row r="142" spans="11:14">
      <c r="K142" s="9"/>
      <c r="L142" s="9"/>
      <c r="M142" s="9"/>
      <c r="N142" s="9"/>
    </row>
    <row r="143" spans="11:14">
      <c r="K143" s="9"/>
      <c r="L143" s="9"/>
      <c r="M143" s="9"/>
      <c r="N143" s="9"/>
    </row>
    <row r="144" spans="11:14">
      <c r="K144" s="9"/>
      <c r="L144" s="9"/>
      <c r="M144" s="9"/>
      <c r="N144" s="9"/>
    </row>
    <row r="145" spans="1:14">
      <c r="A145" s="27"/>
      <c r="B145" s="9"/>
      <c r="C145" s="9"/>
      <c r="D145" s="9"/>
      <c r="E145" s="9"/>
      <c r="F145" s="9"/>
      <c r="G145" s="9"/>
      <c r="H145" s="9"/>
      <c r="I145" s="9"/>
      <c r="J145" s="9"/>
      <c r="K145" s="9"/>
      <c r="L145" s="9"/>
      <c r="M145" s="9"/>
      <c r="N145" s="9"/>
    </row>
    <row r="146" spans="1:14">
      <c r="A146" s="10"/>
      <c r="B146" s="9"/>
      <c r="C146" s="9"/>
      <c r="D146" s="9"/>
      <c r="E146" s="9"/>
      <c r="F146" s="9"/>
      <c r="G146" s="9"/>
      <c r="H146" s="9"/>
      <c r="I146" s="9"/>
      <c r="J146" s="9"/>
      <c r="K146" s="9"/>
      <c r="L146" s="9"/>
      <c r="M146" s="9"/>
      <c r="N146" s="9"/>
    </row>
    <row r="147" spans="1:14" ht="30.75" customHeight="1">
      <c r="N147" s="9"/>
    </row>
    <row r="148" spans="1:14">
      <c r="N148" s="9"/>
    </row>
    <row r="149" spans="1:14">
      <c r="N149" s="9"/>
    </row>
    <row r="150" spans="1:14">
      <c r="N150" s="9"/>
    </row>
    <row r="151" spans="1:14">
      <c r="N151" s="9"/>
    </row>
    <row r="152" spans="1:14">
      <c r="N152" s="9"/>
    </row>
    <row r="153" spans="1:14">
      <c r="N153" s="9"/>
    </row>
    <row r="154" spans="1:14">
      <c r="N154" s="9"/>
    </row>
    <row r="155" spans="1:14">
      <c r="N155" s="9"/>
    </row>
    <row r="156" spans="1:14">
      <c r="N156" s="9"/>
    </row>
    <row r="157" spans="1:14">
      <c r="N157" s="9"/>
    </row>
    <row r="158" spans="1:14">
      <c r="N158" s="9"/>
    </row>
    <row r="159" spans="1:14">
      <c r="N159" s="9"/>
    </row>
    <row r="160" spans="1:14">
      <c r="N160" s="9"/>
    </row>
    <row r="161" spans="14:14">
      <c r="N161" s="9"/>
    </row>
    <row r="162" spans="14:14">
      <c r="N162" s="9"/>
    </row>
    <row r="163" spans="14:14">
      <c r="N163" s="9"/>
    </row>
    <row r="164" spans="14:14">
      <c r="N164" s="9"/>
    </row>
    <row r="165" spans="14:14">
      <c r="N165" s="9"/>
    </row>
    <row r="166" spans="14:14">
      <c r="N166" s="9"/>
    </row>
    <row r="167" spans="14:14">
      <c r="N167" s="9"/>
    </row>
    <row r="168" spans="14:14">
      <c r="N168" s="9"/>
    </row>
    <row r="169" spans="14:14">
      <c r="N169" s="9"/>
    </row>
    <row r="170" spans="14:14">
      <c r="N170" s="9"/>
    </row>
    <row r="171" spans="14:14">
      <c r="N171" s="9"/>
    </row>
    <row r="172" spans="14:14">
      <c r="N172" s="9"/>
    </row>
    <row r="173" spans="14:14">
      <c r="N173" s="9"/>
    </row>
    <row r="174" spans="14:14">
      <c r="N174" s="9"/>
    </row>
    <row r="175" spans="14:14">
      <c r="N175" s="9"/>
    </row>
    <row r="176" spans="14:14">
      <c r="N176" s="9"/>
    </row>
    <row r="177" spans="1:14">
      <c r="N177" s="9"/>
    </row>
    <row r="178" spans="1:14">
      <c r="N178" s="9"/>
    </row>
    <row r="179" spans="1:14">
      <c r="N179" s="9"/>
    </row>
    <row r="180" spans="1:14">
      <c r="A180" s="26"/>
      <c r="B180" s="9"/>
      <c r="C180" s="9"/>
      <c r="D180" s="9"/>
      <c r="E180" s="9"/>
      <c r="F180" s="9"/>
      <c r="G180" s="9"/>
      <c r="H180" s="9"/>
      <c r="I180" s="9"/>
      <c r="J180" s="9"/>
      <c r="K180" s="9"/>
      <c r="L180" s="9"/>
      <c r="M180" s="9"/>
      <c r="N180" s="9"/>
    </row>
    <row r="181" spans="1:14">
      <c r="A181" s="24"/>
      <c r="B181" s="9"/>
      <c r="C181" s="9"/>
      <c r="D181" s="9"/>
      <c r="E181" s="9"/>
      <c r="F181" s="9"/>
      <c r="G181" s="9"/>
      <c r="H181" s="9"/>
      <c r="I181" s="9"/>
      <c r="J181" s="9"/>
      <c r="K181" s="9"/>
      <c r="L181" s="9"/>
      <c r="M181" s="9"/>
      <c r="N181" s="9"/>
    </row>
    <row r="182" spans="1:14">
      <c r="J182" s="9"/>
      <c r="K182" s="9"/>
      <c r="L182" s="9"/>
      <c r="M182" s="9"/>
      <c r="N182" s="9"/>
    </row>
    <row r="183" spans="1:14">
      <c r="J183" s="9"/>
      <c r="K183" s="9"/>
      <c r="L183" s="9"/>
      <c r="M183" s="9"/>
      <c r="N183" s="9"/>
    </row>
    <row r="184" spans="1:14">
      <c r="J184" s="9"/>
      <c r="K184" s="9"/>
      <c r="L184" s="9"/>
      <c r="M184" s="9"/>
      <c r="N184" s="9"/>
    </row>
    <row r="185" spans="1:14">
      <c r="J185" s="9"/>
      <c r="K185" s="9"/>
      <c r="L185" s="9"/>
      <c r="M185" s="9"/>
      <c r="N185" s="9"/>
    </row>
    <row r="186" spans="1:14">
      <c r="J186" s="9"/>
      <c r="K186" s="9"/>
      <c r="L186" s="9"/>
      <c r="M186" s="9"/>
      <c r="N186" s="9"/>
    </row>
    <row r="187" spans="1:14">
      <c r="J187" s="9"/>
      <c r="K187" s="9"/>
      <c r="L187" s="9"/>
      <c r="M187" s="9"/>
      <c r="N187" s="9"/>
    </row>
    <row r="188" spans="1:14">
      <c r="J188" s="9"/>
      <c r="K188" s="9"/>
      <c r="L188" s="9"/>
      <c r="M188" s="9"/>
      <c r="N188" s="9"/>
    </row>
    <row r="189" spans="1:14">
      <c r="J189" s="9"/>
      <c r="K189" s="9"/>
      <c r="L189" s="9"/>
      <c r="M189" s="9"/>
      <c r="N189" s="9"/>
    </row>
    <row r="190" spans="1:14">
      <c r="J190" s="9"/>
      <c r="K190" s="9"/>
      <c r="L190" s="9"/>
      <c r="M190" s="9"/>
      <c r="N190" s="9"/>
    </row>
    <row r="191" spans="1:14">
      <c r="J191" s="9"/>
      <c r="K191" s="9"/>
      <c r="L191" s="9"/>
      <c r="M191" s="9"/>
      <c r="N191" s="9"/>
    </row>
    <row r="192" spans="1:14">
      <c r="J192" s="9"/>
      <c r="K192" s="9"/>
      <c r="L192" s="9"/>
      <c r="M192" s="9"/>
      <c r="N192" s="9"/>
    </row>
    <row r="193" spans="10:14">
      <c r="J193" s="9"/>
      <c r="K193" s="9"/>
      <c r="L193" s="9"/>
      <c r="M193" s="9"/>
      <c r="N193" s="9"/>
    </row>
    <row r="194" spans="10:14">
      <c r="J194" s="9"/>
      <c r="K194" s="9"/>
      <c r="L194" s="9"/>
      <c r="M194" s="9"/>
      <c r="N194" s="9"/>
    </row>
    <row r="195" spans="10:14">
      <c r="J195" s="9"/>
      <c r="K195" s="9"/>
      <c r="L195" s="9"/>
      <c r="M195" s="9"/>
      <c r="N195" s="9"/>
    </row>
    <row r="196" spans="10:14">
      <c r="J196" s="9"/>
      <c r="K196" s="9"/>
      <c r="L196" s="9"/>
      <c r="M196" s="9"/>
      <c r="N196" s="9"/>
    </row>
    <row r="197" spans="10:14">
      <c r="J197" s="9"/>
      <c r="K197" s="9"/>
      <c r="L197" s="9"/>
      <c r="M197" s="9"/>
      <c r="N197" s="9"/>
    </row>
    <row r="198" spans="10:14">
      <c r="J198" s="9"/>
      <c r="K198" s="9"/>
      <c r="L198" s="9"/>
      <c r="M198" s="9"/>
      <c r="N198" s="9"/>
    </row>
    <row r="199" spans="10:14">
      <c r="J199" s="9"/>
      <c r="K199" s="9"/>
      <c r="L199" s="9"/>
      <c r="M199" s="9"/>
      <c r="N199" s="9"/>
    </row>
    <row r="200" spans="10:14" ht="27.75" customHeight="1">
      <c r="J200" s="9"/>
      <c r="K200" s="9"/>
      <c r="L200" s="9"/>
      <c r="M200" s="9"/>
      <c r="N200" s="9"/>
    </row>
    <row r="201" spans="10:14" ht="31.5" customHeight="1"/>
    <row r="238" spans="11:14" ht="30.75" customHeight="1">
      <c r="K238" s="9"/>
      <c r="L238" s="9"/>
      <c r="M238" s="9"/>
      <c r="N238" s="9"/>
    </row>
    <row r="239" spans="11:14">
      <c r="K239" s="9"/>
      <c r="L239" s="9"/>
      <c r="M239" s="9"/>
      <c r="N239" s="9"/>
    </row>
    <row r="240" spans="11:14">
      <c r="K240" s="9"/>
      <c r="L240" s="9"/>
      <c r="M240" s="9"/>
      <c r="N240" s="9"/>
    </row>
    <row r="241" spans="11:14">
      <c r="K241" s="9"/>
      <c r="L241" s="9"/>
      <c r="M241" s="9"/>
      <c r="N241" s="9"/>
    </row>
    <row r="242" spans="11:14">
      <c r="K242" s="9"/>
      <c r="L242" s="9"/>
      <c r="M242" s="9"/>
      <c r="N242" s="9"/>
    </row>
    <row r="243" spans="11:14">
      <c r="K243" s="9"/>
      <c r="L243" s="9"/>
      <c r="M243" s="9"/>
      <c r="N243" s="9"/>
    </row>
    <row r="244" spans="11:14">
      <c r="K244" s="9"/>
      <c r="L244" s="9"/>
      <c r="M244" s="9"/>
      <c r="N244" s="9"/>
    </row>
    <row r="245" spans="11:14">
      <c r="K245" s="9"/>
      <c r="L245" s="9"/>
      <c r="M245" s="9"/>
      <c r="N245" s="9"/>
    </row>
    <row r="246" spans="11:14">
      <c r="K246" s="9"/>
      <c r="L246" s="9"/>
      <c r="M246" s="9"/>
      <c r="N246" s="9"/>
    </row>
    <row r="247" spans="11:14">
      <c r="K247" s="9"/>
      <c r="L247" s="9"/>
      <c r="M247" s="9"/>
      <c r="N247" s="9"/>
    </row>
    <row r="248" spans="11:14">
      <c r="K248" s="9"/>
      <c r="L248" s="9"/>
      <c r="M248" s="9"/>
      <c r="N248" s="9"/>
    </row>
    <row r="249" spans="11:14">
      <c r="K249" s="9"/>
      <c r="L249" s="9"/>
      <c r="M249" s="9"/>
      <c r="N249" s="9"/>
    </row>
    <row r="250" spans="11:14">
      <c r="K250" s="9"/>
      <c r="L250" s="9"/>
      <c r="M250" s="9"/>
      <c r="N250" s="9"/>
    </row>
    <row r="251" spans="11:14">
      <c r="K251" s="9"/>
      <c r="L251" s="9"/>
      <c r="M251" s="9"/>
      <c r="N251" s="9"/>
    </row>
    <row r="252" spans="11:14">
      <c r="K252" s="9"/>
      <c r="L252" s="9"/>
      <c r="M252" s="9"/>
      <c r="N252" s="9"/>
    </row>
    <row r="253" spans="11:14" ht="36.75" customHeight="1">
      <c r="K253" s="9"/>
      <c r="L253" s="9"/>
      <c r="M253" s="9"/>
      <c r="N253" s="9"/>
    </row>
    <row r="254" spans="11:14">
      <c r="K254" s="9"/>
      <c r="L254" s="9"/>
      <c r="M254" s="9"/>
      <c r="N254" s="9"/>
    </row>
    <row r="255" spans="11:14">
      <c r="K255" s="9"/>
      <c r="L255" s="9"/>
      <c r="M255" s="9"/>
      <c r="N255" s="9"/>
    </row>
    <row r="256" spans="11:14">
      <c r="K256" s="9"/>
      <c r="L256" s="9"/>
      <c r="M256" s="9"/>
      <c r="N256" s="9"/>
    </row>
    <row r="257" spans="11:14">
      <c r="K257" s="9"/>
      <c r="L257" s="9"/>
      <c r="M257" s="9"/>
      <c r="N257" s="9"/>
    </row>
    <row r="258" spans="11:14">
      <c r="K258" s="9"/>
      <c r="L258" s="9"/>
      <c r="M258" s="9"/>
      <c r="N258" s="9"/>
    </row>
    <row r="259" spans="11:14">
      <c r="K259" s="9"/>
      <c r="L259" s="9"/>
      <c r="M259" s="9"/>
      <c r="N259" s="9"/>
    </row>
    <row r="260" spans="11:14">
      <c r="K260" s="9"/>
      <c r="L260" s="9"/>
      <c r="M260" s="9"/>
      <c r="N260" s="9"/>
    </row>
    <row r="261" spans="11:14">
      <c r="K261" s="9"/>
      <c r="L261" s="9"/>
      <c r="M261" s="9"/>
      <c r="N261" s="9"/>
    </row>
    <row r="262" spans="11:14">
      <c r="K262" s="9"/>
      <c r="L262" s="9"/>
      <c r="M262" s="9"/>
      <c r="N262" s="9"/>
    </row>
    <row r="263" spans="11:14">
      <c r="K263" s="9"/>
      <c r="L263" s="9"/>
      <c r="M263" s="9"/>
      <c r="N263" s="9"/>
    </row>
    <row r="264" spans="11:14">
      <c r="K264" s="9"/>
      <c r="L264" s="9"/>
      <c r="M264" s="9"/>
      <c r="N264" s="9"/>
    </row>
    <row r="265" spans="11:14">
      <c r="K265" s="9"/>
      <c r="L265" s="9"/>
      <c r="M265" s="9"/>
      <c r="N265" s="9"/>
    </row>
    <row r="266" spans="11:14">
      <c r="K266" s="9"/>
      <c r="L266" s="9"/>
      <c r="M266" s="9"/>
      <c r="N266" s="9"/>
    </row>
    <row r="267" spans="11:14">
      <c r="K267" s="9"/>
      <c r="L267" s="9"/>
      <c r="M267" s="9"/>
      <c r="N267" s="9"/>
    </row>
    <row r="268" spans="11:14">
      <c r="K268" s="9"/>
      <c r="L268" s="9"/>
      <c r="M268" s="9"/>
      <c r="N268" s="9"/>
    </row>
    <row r="269" spans="11:14">
      <c r="K269" s="9"/>
      <c r="L269" s="9"/>
      <c r="M269" s="9"/>
      <c r="N269" s="9"/>
    </row>
    <row r="270" spans="11:14">
      <c r="K270" s="9"/>
      <c r="L270" s="9"/>
      <c r="M270" s="9"/>
      <c r="N270" s="9"/>
    </row>
    <row r="271" spans="11:14">
      <c r="K271" s="9"/>
      <c r="L271" s="9"/>
      <c r="M271" s="9"/>
      <c r="N271" s="9"/>
    </row>
    <row r="272" spans="11:14">
      <c r="K272" s="9"/>
      <c r="L272" s="9"/>
      <c r="M272" s="9"/>
      <c r="N272" s="9"/>
    </row>
    <row r="273" spans="11:14">
      <c r="K273" s="9"/>
      <c r="L273" s="9"/>
      <c r="M273" s="9"/>
      <c r="N273" s="9"/>
    </row>
    <row r="274" spans="11:14">
      <c r="K274" s="9"/>
      <c r="L274" s="9"/>
      <c r="M274" s="9"/>
      <c r="N274" s="9"/>
    </row>
    <row r="275" spans="11:14">
      <c r="K275" s="9"/>
      <c r="L275" s="9"/>
      <c r="M275" s="9"/>
      <c r="N275" s="9"/>
    </row>
    <row r="276" spans="11:14">
      <c r="K276" s="9"/>
      <c r="L276" s="9"/>
      <c r="M276" s="9"/>
      <c r="N276" s="9"/>
    </row>
    <row r="277" spans="11:14">
      <c r="K277" s="9"/>
      <c r="L277" s="9"/>
      <c r="M277" s="9"/>
      <c r="N277" s="9"/>
    </row>
    <row r="278" spans="11:14">
      <c r="K278" s="9"/>
      <c r="L278" s="9"/>
      <c r="M278" s="9"/>
      <c r="N278" s="9"/>
    </row>
    <row r="279" spans="11:14" ht="32.25" customHeight="1">
      <c r="M279" s="9"/>
      <c r="N279" s="9"/>
    </row>
    <row r="280" spans="11:14">
      <c r="M280" s="9"/>
      <c r="N280" s="9"/>
    </row>
    <row r="281" spans="11:14">
      <c r="M281" s="9"/>
      <c r="N281" s="9"/>
    </row>
    <row r="282" spans="11:14">
      <c r="M282" s="9"/>
      <c r="N282" s="9"/>
    </row>
    <row r="283" spans="11:14">
      <c r="M283" s="9"/>
      <c r="N283" s="9"/>
    </row>
    <row r="284" spans="11:14">
      <c r="M284" s="9"/>
      <c r="N284" s="9"/>
    </row>
    <row r="285" spans="11:14">
      <c r="M285" s="9"/>
      <c r="N285" s="9"/>
    </row>
    <row r="286" spans="11:14">
      <c r="M286" s="9"/>
      <c r="N286" s="9"/>
    </row>
    <row r="287" spans="11:14">
      <c r="M287" s="9"/>
      <c r="N287" s="9"/>
    </row>
    <row r="288" spans="11:14">
      <c r="M288" s="9"/>
      <c r="N288" s="9"/>
    </row>
    <row r="289" spans="13:14">
      <c r="M289" s="9"/>
      <c r="N289" s="9"/>
    </row>
    <row r="290" spans="13:14">
      <c r="M290" s="9"/>
      <c r="N290" s="9"/>
    </row>
    <row r="291" spans="13:14">
      <c r="M291" s="9"/>
      <c r="N291" s="9"/>
    </row>
    <row r="292" spans="13:14">
      <c r="M292" s="9"/>
      <c r="N292" s="9"/>
    </row>
    <row r="293" spans="13:14">
      <c r="M293" s="9"/>
      <c r="N293" s="9"/>
    </row>
    <row r="294" spans="13:14">
      <c r="M294" s="9"/>
      <c r="N294" s="9"/>
    </row>
    <row r="295" spans="13:14">
      <c r="M295" s="9"/>
      <c r="N295" s="9"/>
    </row>
    <row r="296" spans="13:14" ht="32.25" customHeight="1">
      <c r="M296" s="9"/>
      <c r="N296" s="9"/>
    </row>
    <row r="297" spans="13:14">
      <c r="M297" s="9"/>
      <c r="N297" s="9"/>
    </row>
    <row r="298" spans="13:14">
      <c r="M298" s="9"/>
      <c r="N298" s="9"/>
    </row>
    <row r="299" spans="13:14">
      <c r="M299" s="9"/>
      <c r="N299" s="9"/>
    </row>
    <row r="300" spans="13:14">
      <c r="M300" s="9"/>
      <c r="N300" s="9"/>
    </row>
    <row r="301" spans="13:14">
      <c r="M301" s="9"/>
      <c r="N301" s="9"/>
    </row>
    <row r="302" spans="13:14">
      <c r="M302" s="9"/>
      <c r="N302" s="9"/>
    </row>
    <row r="303" spans="13:14">
      <c r="M303" s="9"/>
      <c r="N303" s="9"/>
    </row>
    <row r="304" spans="13:14">
      <c r="M304" s="9"/>
      <c r="N304" s="9"/>
    </row>
    <row r="305" spans="1:14">
      <c r="M305" s="9"/>
      <c r="N305" s="9"/>
    </row>
    <row r="306" spans="1:14">
      <c r="M306" s="9"/>
      <c r="N306" s="9"/>
    </row>
    <row r="307" spans="1:14">
      <c r="M307" s="9"/>
      <c r="N307" s="9"/>
    </row>
    <row r="308" spans="1:14">
      <c r="M308" s="9"/>
      <c r="N308" s="9"/>
    </row>
    <row r="309" spans="1:14">
      <c r="M309" s="9"/>
      <c r="N309" s="9"/>
    </row>
    <row r="310" spans="1:14">
      <c r="M310" s="9"/>
      <c r="N310" s="9"/>
    </row>
    <row r="311" spans="1:14">
      <c r="M311" s="9"/>
      <c r="N311" s="9"/>
    </row>
    <row r="312" spans="1:14">
      <c r="M312" s="9"/>
      <c r="N312" s="9"/>
    </row>
    <row r="313" spans="1:14">
      <c r="A313" s="12"/>
      <c r="B313" s="9"/>
      <c r="C313" s="9"/>
      <c r="D313" s="9"/>
      <c r="E313" s="9"/>
      <c r="F313" s="9"/>
      <c r="G313" s="9"/>
      <c r="H313" s="9"/>
      <c r="I313" s="9"/>
      <c r="J313" s="9"/>
      <c r="K313" s="9"/>
      <c r="L313" s="9"/>
      <c r="M313" s="9"/>
      <c r="N313" s="9"/>
    </row>
    <row r="314" spans="1:14" ht="28.5" customHeight="1">
      <c r="K314" s="9"/>
      <c r="L314" s="9"/>
      <c r="M314" s="9"/>
      <c r="N314" s="9"/>
    </row>
    <row r="315" spans="1:14">
      <c r="K315" s="9"/>
      <c r="L315" s="9"/>
      <c r="M315" s="9"/>
      <c r="N315" s="9"/>
    </row>
    <row r="316" spans="1:14">
      <c r="K316" s="9"/>
      <c r="L316" s="9"/>
      <c r="M316" s="9"/>
      <c r="N316" s="9"/>
    </row>
    <row r="317" spans="1:14">
      <c r="K317" s="9"/>
      <c r="L317" s="9"/>
      <c r="M317" s="9"/>
      <c r="N317" s="9"/>
    </row>
    <row r="318" spans="1:14">
      <c r="K318" s="9"/>
      <c r="L318" s="9"/>
      <c r="M318" s="9"/>
      <c r="N318" s="9"/>
    </row>
    <row r="319" spans="1:14">
      <c r="K319" s="9"/>
      <c r="L319" s="9"/>
      <c r="M319" s="9"/>
      <c r="N319" s="9"/>
    </row>
    <row r="320" spans="1:14">
      <c r="K320" s="9"/>
      <c r="L320" s="9"/>
      <c r="M320" s="9"/>
      <c r="N320" s="9"/>
    </row>
    <row r="321" spans="1:14">
      <c r="K321" s="9"/>
      <c r="L321" s="9"/>
      <c r="M321" s="9"/>
      <c r="N321" s="9"/>
    </row>
    <row r="322" spans="1:14">
      <c r="K322" s="9"/>
      <c r="L322" s="9"/>
      <c r="M322" s="9"/>
      <c r="N322" s="9"/>
    </row>
    <row r="323" spans="1:14">
      <c r="K323" s="9"/>
      <c r="L323" s="9"/>
      <c r="M323" s="9"/>
      <c r="N323" s="9"/>
    </row>
    <row r="324" spans="1:14">
      <c r="K324" s="9"/>
      <c r="L324" s="9"/>
      <c r="M324" s="9"/>
      <c r="N324" s="9"/>
    </row>
    <row r="325" spans="1:14">
      <c r="K325" s="9"/>
      <c r="L325" s="9"/>
      <c r="M325" s="9"/>
      <c r="N325" s="9"/>
    </row>
    <row r="326" spans="1:14">
      <c r="K326" s="9"/>
      <c r="L326" s="9"/>
      <c r="M326" s="9"/>
      <c r="N326" s="9"/>
    </row>
    <row r="327" spans="1:14">
      <c r="K327" s="9"/>
      <c r="L327" s="9"/>
      <c r="M327" s="9"/>
      <c r="N327" s="9"/>
    </row>
    <row r="328" spans="1:14">
      <c r="K328" s="9"/>
      <c r="L328" s="9"/>
      <c r="M328" s="9"/>
      <c r="N328" s="9"/>
    </row>
    <row r="329" spans="1:14">
      <c r="K329" s="9"/>
      <c r="L329" s="9"/>
      <c r="M329" s="9"/>
      <c r="N329" s="9"/>
    </row>
    <row r="330" spans="1:14">
      <c r="K330" s="9"/>
      <c r="L330" s="9"/>
      <c r="M330" s="9"/>
      <c r="N330" s="9"/>
    </row>
    <row r="331" spans="1:14">
      <c r="K331" s="9"/>
      <c r="L331" s="9"/>
      <c r="M331" s="9"/>
      <c r="N331" s="9"/>
    </row>
    <row r="332" spans="1:14">
      <c r="A332" s="9"/>
      <c r="B332" s="9"/>
      <c r="C332" s="9"/>
      <c r="D332" s="9"/>
      <c r="E332" s="9"/>
      <c r="F332" s="9"/>
      <c r="G332" s="9"/>
      <c r="H332" s="9"/>
      <c r="I332" s="9"/>
      <c r="J332" s="9"/>
      <c r="K332" s="9"/>
      <c r="L332" s="9"/>
      <c r="M332" s="9"/>
      <c r="N332" s="9"/>
    </row>
    <row r="333" spans="1:14" ht="29.25" customHeight="1"/>
    <row r="369" spans="8:14" ht="28.5" customHeight="1">
      <c r="H369" s="9"/>
      <c r="I369" s="9"/>
      <c r="J369" s="9"/>
      <c r="K369" s="9"/>
      <c r="L369" s="9"/>
      <c r="M369" s="9"/>
      <c r="N369" s="9"/>
    </row>
    <row r="370" spans="8:14">
      <c r="H370" s="9"/>
      <c r="I370" s="9"/>
      <c r="J370" s="9"/>
      <c r="K370" s="9"/>
      <c r="L370" s="9"/>
      <c r="M370" s="9"/>
      <c r="N370" s="9"/>
    </row>
    <row r="371" spans="8:14">
      <c r="H371" s="9"/>
      <c r="I371" s="9"/>
      <c r="J371" s="9"/>
      <c r="K371" s="9"/>
      <c r="L371" s="9"/>
      <c r="M371" s="9"/>
      <c r="N371" s="9"/>
    </row>
    <row r="372" spans="8:14">
      <c r="H372" s="9"/>
      <c r="I372" s="9"/>
      <c r="J372" s="9"/>
      <c r="K372" s="9"/>
      <c r="L372" s="9"/>
      <c r="M372" s="9"/>
      <c r="N372" s="9"/>
    </row>
    <row r="373" spans="8:14">
      <c r="H373" s="9"/>
      <c r="I373" s="9"/>
      <c r="J373" s="9"/>
      <c r="K373" s="9"/>
      <c r="L373" s="9"/>
      <c r="M373" s="9"/>
      <c r="N373" s="9"/>
    </row>
    <row r="374" spans="8:14">
      <c r="H374" s="9"/>
      <c r="I374" s="9"/>
      <c r="J374" s="9"/>
      <c r="K374" s="9"/>
      <c r="L374" s="9"/>
      <c r="M374" s="9"/>
      <c r="N374" s="9"/>
    </row>
    <row r="375" spans="8:14">
      <c r="H375" s="9"/>
      <c r="I375" s="9"/>
      <c r="J375" s="9"/>
      <c r="K375" s="9"/>
      <c r="L375" s="9"/>
      <c r="M375" s="9"/>
      <c r="N375" s="9"/>
    </row>
    <row r="376" spans="8:14">
      <c r="H376" s="9"/>
      <c r="I376" s="9"/>
      <c r="J376" s="9"/>
      <c r="K376" s="9"/>
      <c r="L376" s="9"/>
      <c r="M376" s="9"/>
      <c r="N376" s="9"/>
    </row>
    <row r="377" spans="8:14">
      <c r="H377" s="9"/>
      <c r="I377" s="9"/>
      <c r="J377" s="9"/>
      <c r="K377" s="9"/>
      <c r="L377" s="9"/>
      <c r="M377" s="9"/>
      <c r="N377" s="9"/>
    </row>
    <row r="378" spans="8:14">
      <c r="H378" s="9"/>
      <c r="I378" s="9"/>
      <c r="J378" s="9"/>
      <c r="K378" s="9"/>
      <c r="L378" s="9"/>
      <c r="M378" s="9"/>
      <c r="N378" s="9"/>
    </row>
    <row r="379" spans="8:14">
      <c r="H379" s="9"/>
      <c r="I379" s="9"/>
      <c r="J379" s="9"/>
      <c r="K379" s="9"/>
      <c r="L379" s="9"/>
      <c r="M379" s="9"/>
      <c r="N379" s="9"/>
    </row>
    <row r="380" spans="8:14">
      <c r="H380" s="9"/>
      <c r="I380" s="9"/>
      <c r="J380" s="9"/>
      <c r="K380" s="9"/>
      <c r="L380" s="9"/>
      <c r="M380" s="9"/>
      <c r="N380" s="9"/>
    </row>
    <row r="381" spans="8:14">
      <c r="H381" s="9"/>
      <c r="I381" s="9"/>
      <c r="J381" s="9"/>
      <c r="K381" s="9"/>
      <c r="L381" s="9"/>
      <c r="M381" s="9"/>
      <c r="N381" s="9"/>
    </row>
    <row r="382" spans="8:14">
      <c r="H382" s="9"/>
      <c r="I382" s="9"/>
      <c r="J382" s="9"/>
      <c r="K382" s="9"/>
      <c r="L382" s="9"/>
      <c r="M382" s="9"/>
      <c r="N382" s="9"/>
    </row>
    <row r="383" spans="8:14">
      <c r="H383" s="9"/>
      <c r="I383" s="9"/>
      <c r="J383" s="9"/>
      <c r="K383" s="9"/>
      <c r="L383" s="9"/>
      <c r="M383" s="9"/>
      <c r="N383" s="9"/>
    </row>
    <row r="384" spans="8:14">
      <c r="H384" s="9"/>
      <c r="I384" s="9"/>
      <c r="J384" s="9"/>
      <c r="K384" s="9"/>
      <c r="L384" s="9"/>
      <c r="M384" s="9"/>
      <c r="N384" s="9"/>
    </row>
    <row r="385" spans="8:14">
      <c r="H385" s="9"/>
      <c r="I385" s="9"/>
      <c r="J385" s="9"/>
      <c r="K385" s="9"/>
      <c r="L385" s="9"/>
      <c r="M385" s="9"/>
      <c r="N385" s="9"/>
    </row>
    <row r="386" spans="8:14">
      <c r="H386" s="9"/>
      <c r="I386" s="9"/>
      <c r="J386" s="9"/>
      <c r="K386" s="9"/>
      <c r="L386" s="9"/>
      <c r="M386" s="9"/>
      <c r="N386" s="9"/>
    </row>
    <row r="387" spans="8:14">
      <c r="H387" s="9"/>
      <c r="I387" s="9"/>
      <c r="J387" s="9"/>
      <c r="K387" s="9"/>
      <c r="L387" s="9"/>
      <c r="M387" s="9"/>
      <c r="N387" s="9"/>
    </row>
    <row r="388" spans="8:14">
      <c r="H388" s="9"/>
      <c r="I388" s="9"/>
      <c r="J388" s="9"/>
      <c r="K388" s="9"/>
      <c r="L388" s="9"/>
      <c r="M388" s="9"/>
      <c r="N388" s="9"/>
    </row>
    <row r="389" spans="8:14">
      <c r="H389" s="9"/>
      <c r="I389" s="9"/>
      <c r="J389" s="9"/>
      <c r="K389" s="9"/>
      <c r="L389" s="9"/>
      <c r="M389" s="9"/>
      <c r="N389" s="9"/>
    </row>
    <row r="390" spans="8:14">
      <c r="H390" s="9"/>
      <c r="I390" s="9"/>
      <c r="J390" s="9"/>
      <c r="K390" s="9"/>
      <c r="L390" s="9"/>
      <c r="M390" s="9"/>
      <c r="N390" s="9"/>
    </row>
    <row r="391" spans="8:14">
      <c r="H391" s="9"/>
      <c r="I391" s="9"/>
      <c r="J391" s="9"/>
      <c r="K391" s="9"/>
      <c r="L391" s="9"/>
      <c r="M391" s="9"/>
      <c r="N391" s="9"/>
    </row>
    <row r="392" spans="8:14">
      <c r="H392" s="9"/>
      <c r="I392" s="9"/>
      <c r="J392" s="9"/>
      <c r="K392" s="9"/>
      <c r="L392" s="9"/>
      <c r="M392" s="9"/>
      <c r="N392" s="9"/>
    </row>
    <row r="393" spans="8:14">
      <c r="H393" s="9"/>
      <c r="I393" s="9"/>
      <c r="J393" s="9"/>
      <c r="K393" s="9"/>
      <c r="L393" s="9"/>
      <c r="M393" s="9"/>
      <c r="N393" s="9"/>
    </row>
    <row r="394" spans="8:14">
      <c r="H394" s="9"/>
      <c r="I394" s="9"/>
      <c r="J394" s="9"/>
      <c r="K394" s="9"/>
      <c r="L394" s="9"/>
      <c r="M394" s="9"/>
      <c r="N394" s="9"/>
    </row>
    <row r="395" spans="8:14" ht="27.75" customHeight="1">
      <c r="L395" s="9"/>
      <c r="M395" s="9"/>
      <c r="N395" s="9"/>
    </row>
    <row r="396" spans="8:14">
      <c r="L396" s="9"/>
      <c r="M396" s="9"/>
      <c r="N396" s="9"/>
    </row>
    <row r="397" spans="8:14">
      <c r="L397" s="9"/>
      <c r="M397" s="9"/>
      <c r="N397" s="9"/>
    </row>
    <row r="398" spans="8:14">
      <c r="L398" s="9"/>
      <c r="M398" s="9"/>
      <c r="N398" s="9"/>
    </row>
    <row r="399" spans="8:14">
      <c r="L399" s="9"/>
      <c r="M399" s="9"/>
      <c r="N399" s="9"/>
    </row>
    <row r="400" spans="8:14">
      <c r="L400" s="9"/>
      <c r="M400" s="9"/>
      <c r="N400" s="9"/>
    </row>
    <row r="401" spans="12:14">
      <c r="L401" s="9"/>
      <c r="M401" s="9"/>
      <c r="N401" s="9"/>
    </row>
    <row r="402" spans="12:14">
      <c r="L402" s="9"/>
      <c r="M402" s="9"/>
      <c r="N402" s="9"/>
    </row>
    <row r="403" spans="12:14">
      <c r="L403" s="9"/>
      <c r="M403" s="9"/>
      <c r="N403" s="9"/>
    </row>
    <row r="404" spans="12:14" ht="36" customHeight="1">
      <c r="L404" s="9"/>
      <c r="M404" s="9"/>
      <c r="N404" s="9"/>
    </row>
    <row r="405" spans="12:14">
      <c r="L405" s="9"/>
      <c r="M405" s="9"/>
      <c r="N405" s="9"/>
    </row>
    <row r="406" spans="12:14">
      <c r="L406" s="9"/>
      <c r="M406" s="9"/>
      <c r="N406" s="9"/>
    </row>
    <row r="407" spans="12:14">
      <c r="L407" s="9"/>
      <c r="M407" s="9"/>
      <c r="N407" s="9"/>
    </row>
    <row r="408" spans="12:14">
      <c r="L408" s="9"/>
      <c r="M408" s="9"/>
      <c r="N408" s="9"/>
    </row>
    <row r="409" spans="12:14">
      <c r="L409" s="9"/>
      <c r="M409" s="9"/>
      <c r="N409" s="9"/>
    </row>
  </sheetData>
  <sheetProtection formatCells="0" formatColumns="0" formatRows="0" insertColumns="0" insertRows="0" insertHyperlinks="0" deleteColumns="0" deleteRows="0" autoFilter="0" pivotTables="0"/>
  <mergeCells count="6">
    <mergeCell ref="A11:I11"/>
    <mergeCell ref="A12:K12"/>
    <mergeCell ref="A6:I6"/>
    <mergeCell ref="A1:K1"/>
    <mergeCell ref="A22:I22"/>
    <mergeCell ref="A17:I17"/>
  </mergeCells>
  <pageMargins left="0.11811023622047245" right="0.11811023622047245" top="0.74803149606299213" bottom="0.74803149606299213" header="0.31496062992125984" footer="0.31496062992125984"/>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210"/>
  <sheetViews>
    <sheetView view="pageBreakPreview" zoomScale="94" zoomScaleNormal="120" zoomScaleSheetLayoutView="94" workbookViewId="0">
      <selection activeCell="A151" sqref="A151:XFD151"/>
    </sheetView>
  </sheetViews>
  <sheetFormatPr defaultColWidth="8.81640625" defaultRowHeight="14.5"/>
  <cols>
    <col min="1" max="7" width="8.81640625" customWidth="1"/>
    <col min="8" max="8" width="8.453125" customWidth="1"/>
    <col min="9" max="9" width="10.453125" customWidth="1"/>
    <col min="10" max="12" width="8.81640625" customWidth="1"/>
    <col min="13" max="13" width="6" customWidth="1"/>
  </cols>
  <sheetData>
    <row r="1" spans="1:14" ht="15.75" customHeight="1">
      <c r="A1" s="619" t="s">
        <v>283</v>
      </c>
      <c r="B1" s="619"/>
      <c r="C1" s="619"/>
      <c r="D1" s="619"/>
      <c r="E1" s="619"/>
      <c r="F1" s="619"/>
      <c r="G1" s="619"/>
      <c r="H1" s="619"/>
      <c r="I1" s="619"/>
      <c r="J1" s="132"/>
      <c r="K1" s="132"/>
      <c r="L1" s="132"/>
      <c r="M1" s="132"/>
      <c r="N1" s="132"/>
    </row>
    <row r="2" spans="1:14">
      <c r="A2" s="133" t="s">
        <v>284</v>
      </c>
      <c r="B2" s="132"/>
      <c r="C2" s="132"/>
      <c r="D2" s="132"/>
      <c r="E2" s="132"/>
      <c r="F2" s="132"/>
      <c r="G2" s="132"/>
      <c r="H2" s="132"/>
      <c r="I2" s="132"/>
      <c r="J2" s="132"/>
      <c r="K2" s="132"/>
      <c r="L2" s="132"/>
      <c r="M2" s="132"/>
      <c r="N2" s="132"/>
    </row>
    <row r="3" spans="1:14" ht="10.5" customHeight="1">
      <c r="A3" s="133"/>
      <c r="B3" s="132"/>
      <c r="C3" s="132"/>
      <c r="D3" s="132"/>
      <c r="E3" s="132"/>
      <c r="F3" s="132"/>
      <c r="G3" s="132"/>
      <c r="H3" s="132"/>
      <c r="I3" s="132"/>
      <c r="J3" s="132"/>
      <c r="K3" s="132"/>
      <c r="L3" s="132"/>
      <c r="M3" s="132"/>
      <c r="N3" s="132"/>
    </row>
    <row r="4" spans="1:14">
      <c r="A4" s="134" t="s">
        <v>375</v>
      </c>
      <c r="B4" s="132"/>
      <c r="C4" s="132"/>
      <c r="D4" s="132"/>
      <c r="E4" s="132"/>
      <c r="F4" s="132"/>
      <c r="G4" s="132"/>
      <c r="H4" s="132"/>
      <c r="I4" s="132"/>
      <c r="J4" s="132"/>
      <c r="K4" s="132"/>
      <c r="L4" s="132"/>
      <c r="M4" s="132"/>
      <c r="N4" s="132"/>
    </row>
    <row r="5" spans="1:14" ht="36">
      <c r="A5" s="135" t="s">
        <v>278</v>
      </c>
      <c r="B5" s="135" t="s">
        <v>285</v>
      </c>
      <c r="C5" s="136" t="s">
        <v>135</v>
      </c>
      <c r="D5" s="135" t="s">
        <v>23</v>
      </c>
      <c r="E5" s="135" t="s">
        <v>286</v>
      </c>
      <c r="F5" s="137" t="s">
        <v>292</v>
      </c>
      <c r="G5" s="136" t="s">
        <v>258</v>
      </c>
      <c r="H5" s="135" t="s">
        <v>399</v>
      </c>
      <c r="I5" s="135" t="s">
        <v>287</v>
      </c>
      <c r="J5" s="132"/>
      <c r="K5" s="132"/>
      <c r="L5" s="132"/>
      <c r="M5" s="132"/>
      <c r="N5" s="132"/>
    </row>
    <row r="6" spans="1:14">
      <c r="A6" s="138" t="s">
        <v>437</v>
      </c>
      <c r="B6" s="138" t="s">
        <v>437</v>
      </c>
      <c r="C6" s="138" t="s">
        <v>437</v>
      </c>
      <c r="D6" s="138" t="s">
        <v>437</v>
      </c>
      <c r="E6" s="138" t="s">
        <v>437</v>
      </c>
      <c r="F6" s="138" t="s">
        <v>437</v>
      </c>
      <c r="G6" s="138" t="s">
        <v>437</v>
      </c>
      <c r="H6" s="138" t="s">
        <v>437</v>
      </c>
      <c r="I6" s="138" t="s">
        <v>437</v>
      </c>
      <c r="J6" s="132"/>
      <c r="K6" s="132"/>
      <c r="L6" s="132"/>
      <c r="M6" s="132"/>
      <c r="N6" s="132"/>
    </row>
    <row r="7" spans="1:14">
      <c r="A7" s="636" t="s">
        <v>168</v>
      </c>
      <c r="B7" s="636"/>
      <c r="C7" s="636"/>
      <c r="D7" s="636"/>
      <c r="E7" s="636"/>
      <c r="F7" s="636"/>
      <c r="G7" s="636"/>
      <c r="H7" s="636"/>
      <c r="I7" s="138" t="s">
        <v>437</v>
      </c>
      <c r="J7" s="132"/>
      <c r="K7" s="132"/>
      <c r="L7" s="132"/>
      <c r="M7" s="132"/>
      <c r="N7" s="132"/>
    </row>
    <row r="8" spans="1:14">
      <c r="A8" s="139"/>
      <c r="B8" s="132"/>
      <c r="C8" s="132"/>
      <c r="D8" s="132"/>
      <c r="E8" s="132"/>
      <c r="F8" s="132"/>
      <c r="G8" s="132"/>
      <c r="H8" s="132"/>
      <c r="I8" s="132"/>
      <c r="J8" s="132"/>
      <c r="K8" s="132"/>
      <c r="L8" s="132"/>
      <c r="M8" s="132"/>
      <c r="N8" s="132"/>
    </row>
    <row r="9" spans="1:14">
      <c r="A9" s="134" t="s">
        <v>376</v>
      </c>
      <c r="B9" s="132"/>
      <c r="C9" s="132"/>
      <c r="D9" s="132"/>
      <c r="E9" s="132"/>
      <c r="F9" s="132"/>
      <c r="G9" s="132"/>
      <c r="H9" s="132"/>
      <c r="I9" s="132"/>
      <c r="J9" s="132"/>
      <c r="K9" s="132"/>
      <c r="L9" s="132"/>
      <c r="M9" s="132"/>
      <c r="N9" s="132"/>
    </row>
    <row r="10" spans="1:14">
      <c r="A10" s="140"/>
      <c r="B10" s="132"/>
      <c r="C10" s="132"/>
      <c r="D10" s="132"/>
      <c r="E10" s="132"/>
      <c r="F10" s="132"/>
      <c r="G10" s="132"/>
      <c r="H10" s="132"/>
      <c r="I10" s="132"/>
      <c r="J10" s="132"/>
      <c r="K10" s="132"/>
      <c r="L10" s="132"/>
      <c r="M10" s="132"/>
      <c r="N10" s="132"/>
    </row>
    <row r="11" spans="1:14" ht="45">
      <c r="A11" s="135" t="s">
        <v>278</v>
      </c>
      <c r="B11" s="135" t="s">
        <v>285</v>
      </c>
      <c r="C11" s="135" t="s">
        <v>288</v>
      </c>
      <c r="D11" s="135" t="s">
        <v>456</v>
      </c>
      <c r="E11" s="135" t="s">
        <v>457</v>
      </c>
      <c r="F11" s="135" t="s">
        <v>458</v>
      </c>
      <c r="G11" s="135" t="s">
        <v>189</v>
      </c>
      <c r="H11" s="135" t="s">
        <v>23</v>
      </c>
      <c r="I11" s="135" t="s">
        <v>155</v>
      </c>
      <c r="J11" s="132"/>
      <c r="K11" s="132"/>
      <c r="L11" s="132"/>
      <c r="M11" s="132"/>
      <c r="N11" s="132"/>
    </row>
    <row r="12" spans="1:14">
      <c r="A12" s="138" t="s">
        <v>437</v>
      </c>
      <c r="B12" s="138" t="s">
        <v>437</v>
      </c>
      <c r="C12" s="138" t="s">
        <v>437</v>
      </c>
      <c r="D12" s="138" t="s">
        <v>437</v>
      </c>
      <c r="E12" s="138" t="s">
        <v>437</v>
      </c>
      <c r="F12" s="138" t="s">
        <v>437</v>
      </c>
      <c r="G12" s="138" t="s">
        <v>437</v>
      </c>
      <c r="H12" s="138" t="s">
        <v>437</v>
      </c>
      <c r="I12" s="138" t="s">
        <v>437</v>
      </c>
      <c r="J12" s="132"/>
      <c r="K12" s="132"/>
      <c r="L12" s="132"/>
      <c r="M12" s="132"/>
      <c r="N12" s="132"/>
    </row>
    <row r="13" spans="1:14">
      <c r="A13" s="636" t="s">
        <v>168</v>
      </c>
      <c r="B13" s="636"/>
      <c r="C13" s="636"/>
      <c r="D13" s="636"/>
      <c r="E13" s="636"/>
      <c r="F13" s="636"/>
      <c r="G13" s="636"/>
      <c r="H13" s="636"/>
      <c r="I13" s="138" t="s">
        <v>437</v>
      </c>
      <c r="J13" s="132"/>
      <c r="K13" s="132"/>
      <c r="L13" s="132"/>
      <c r="M13" s="132"/>
      <c r="N13" s="132"/>
    </row>
    <row r="14" spans="1:14" ht="9" customHeight="1">
      <c r="A14" s="132"/>
      <c r="B14" s="132"/>
      <c r="C14" s="132"/>
      <c r="D14" s="132"/>
      <c r="E14" s="132"/>
      <c r="F14" s="132"/>
      <c r="G14" s="132"/>
      <c r="H14" s="132"/>
      <c r="I14" s="132"/>
      <c r="J14" s="132"/>
      <c r="K14" s="132"/>
      <c r="L14" s="132"/>
      <c r="M14" s="132"/>
      <c r="N14" s="132"/>
    </row>
    <row r="15" spans="1:14" hidden="1">
      <c r="A15" s="132"/>
      <c r="B15" s="132"/>
      <c r="C15" s="132"/>
      <c r="D15" s="132"/>
      <c r="E15" s="132"/>
      <c r="F15" s="132"/>
      <c r="G15" s="132"/>
      <c r="H15" s="132"/>
      <c r="I15" s="132"/>
      <c r="J15" s="132"/>
      <c r="K15" s="132"/>
      <c r="L15" s="132"/>
      <c r="M15" s="132"/>
      <c r="N15" s="132"/>
    </row>
    <row r="16" spans="1:14" ht="9.75" customHeight="1">
      <c r="A16" s="619" t="s">
        <v>596</v>
      </c>
      <c r="B16" s="619"/>
      <c r="C16" s="619"/>
      <c r="D16" s="619"/>
      <c r="E16" s="619"/>
      <c r="F16" s="619"/>
      <c r="G16" s="619"/>
      <c r="H16" s="619"/>
      <c r="I16" s="619"/>
      <c r="J16" s="619"/>
      <c r="K16" s="619"/>
      <c r="L16" s="619"/>
      <c r="M16" s="619"/>
      <c r="N16" s="132"/>
    </row>
    <row r="17" spans="1:14">
      <c r="A17" s="141"/>
      <c r="B17" s="132"/>
      <c r="C17" s="132"/>
      <c r="D17" s="132"/>
      <c r="E17" s="132"/>
      <c r="F17" s="132"/>
      <c r="G17" s="132"/>
      <c r="H17" s="132"/>
      <c r="I17" s="132"/>
      <c r="J17" s="132"/>
      <c r="K17" s="132"/>
      <c r="L17" s="132"/>
      <c r="M17" s="132"/>
      <c r="N17" s="132"/>
    </row>
    <row r="18" spans="1:14">
      <c r="A18" s="141" t="s">
        <v>274</v>
      </c>
      <c r="B18" s="132"/>
      <c r="C18" s="132"/>
      <c r="D18" s="132"/>
      <c r="E18" s="132"/>
      <c r="F18" s="132"/>
      <c r="G18" s="132"/>
      <c r="H18" s="132"/>
      <c r="I18" s="132"/>
      <c r="J18" s="132"/>
      <c r="K18" s="132"/>
      <c r="L18" s="132"/>
      <c r="M18" s="132"/>
      <c r="N18" s="132"/>
    </row>
    <row r="19" spans="1:14" ht="54">
      <c r="A19" s="135" t="s">
        <v>459</v>
      </c>
      <c r="B19" s="135" t="s">
        <v>290</v>
      </c>
      <c r="C19" s="135" t="s">
        <v>433</v>
      </c>
      <c r="D19" s="135" t="s">
        <v>291</v>
      </c>
      <c r="E19" s="135" t="s">
        <v>289</v>
      </c>
      <c r="F19" s="135" t="s">
        <v>292</v>
      </c>
      <c r="G19" s="136" t="s">
        <v>293</v>
      </c>
      <c r="H19" s="135" t="s">
        <v>399</v>
      </c>
      <c r="I19" s="135" t="s">
        <v>282</v>
      </c>
      <c r="J19" s="135" t="s">
        <v>452</v>
      </c>
      <c r="K19" s="135" t="s">
        <v>294</v>
      </c>
      <c r="L19" s="135" t="s">
        <v>295</v>
      </c>
      <c r="M19" s="136" t="s">
        <v>267</v>
      </c>
      <c r="N19" s="132"/>
    </row>
    <row r="20" spans="1:14">
      <c r="A20" s="138" t="s">
        <v>437</v>
      </c>
      <c r="B20" s="138" t="s">
        <v>437</v>
      </c>
      <c r="C20" s="138" t="s">
        <v>437</v>
      </c>
      <c r="D20" s="138" t="s">
        <v>437</v>
      </c>
      <c r="E20" s="138" t="s">
        <v>437</v>
      </c>
      <c r="F20" s="138" t="s">
        <v>437</v>
      </c>
      <c r="G20" s="138" t="s">
        <v>437</v>
      </c>
      <c r="H20" s="138" t="s">
        <v>437</v>
      </c>
      <c r="I20" s="138" t="s">
        <v>437</v>
      </c>
      <c r="J20" s="138" t="s">
        <v>437</v>
      </c>
      <c r="K20" s="138" t="s">
        <v>437</v>
      </c>
      <c r="L20" s="138" t="s">
        <v>437</v>
      </c>
      <c r="M20" s="138" t="s">
        <v>437</v>
      </c>
      <c r="N20" s="132"/>
    </row>
    <row r="21" spans="1:14">
      <c r="A21" s="623" t="s">
        <v>268</v>
      </c>
      <c r="B21" s="623"/>
      <c r="C21" s="623"/>
      <c r="D21" s="623"/>
      <c r="E21" s="623"/>
      <c r="F21" s="623"/>
      <c r="G21" s="623"/>
      <c r="H21" s="623"/>
      <c r="I21" s="623"/>
      <c r="J21" s="623"/>
      <c r="K21" s="623"/>
      <c r="L21" s="138" t="s">
        <v>437</v>
      </c>
      <c r="M21" s="138" t="s">
        <v>437</v>
      </c>
      <c r="N21" s="132"/>
    </row>
    <row r="22" spans="1:14" ht="11.25" customHeight="1">
      <c r="A22" s="133"/>
      <c r="B22" s="132"/>
      <c r="C22" s="132"/>
      <c r="D22" s="132"/>
      <c r="E22" s="132"/>
      <c r="F22" s="132"/>
      <c r="G22" s="132"/>
      <c r="H22" s="132"/>
      <c r="I22" s="132"/>
      <c r="J22" s="132"/>
      <c r="K22" s="132"/>
      <c r="L22" s="132"/>
      <c r="M22" s="132"/>
      <c r="N22" s="132"/>
    </row>
    <row r="23" spans="1:14">
      <c r="A23" s="133" t="s">
        <v>259</v>
      </c>
      <c r="B23" s="132"/>
      <c r="C23" s="132"/>
      <c r="D23" s="132"/>
      <c r="E23" s="132"/>
      <c r="F23" s="132"/>
      <c r="G23" s="132"/>
      <c r="H23" s="132"/>
      <c r="I23" s="132"/>
      <c r="J23" s="132"/>
      <c r="K23" s="132"/>
      <c r="L23" s="132"/>
      <c r="M23" s="132"/>
      <c r="N23" s="132"/>
    </row>
    <row r="24" spans="1:14" ht="48.75" customHeight="1">
      <c r="A24" s="135" t="s">
        <v>460</v>
      </c>
      <c r="B24" s="135" t="s">
        <v>290</v>
      </c>
      <c r="C24" s="135" t="s">
        <v>461</v>
      </c>
      <c r="D24" s="135" t="s">
        <v>291</v>
      </c>
      <c r="E24" s="135" t="s">
        <v>289</v>
      </c>
      <c r="F24" s="135" t="s">
        <v>316</v>
      </c>
      <c r="G24" s="135" t="s">
        <v>389</v>
      </c>
      <c r="H24" s="135" t="s">
        <v>451</v>
      </c>
      <c r="I24" s="135" t="s">
        <v>264</v>
      </c>
      <c r="J24" s="135" t="s">
        <v>269</v>
      </c>
      <c r="K24" s="135" t="s">
        <v>294</v>
      </c>
      <c r="L24" s="135" t="s">
        <v>295</v>
      </c>
      <c r="M24" s="136" t="s">
        <v>267</v>
      </c>
      <c r="N24" s="132"/>
    </row>
    <row r="25" spans="1:14">
      <c r="A25" s="138" t="s">
        <v>437</v>
      </c>
      <c r="B25" s="138" t="s">
        <v>437</v>
      </c>
      <c r="C25" s="138" t="s">
        <v>437</v>
      </c>
      <c r="D25" s="138" t="s">
        <v>437</v>
      </c>
      <c r="E25" s="138" t="s">
        <v>437</v>
      </c>
      <c r="F25" s="138" t="s">
        <v>437</v>
      </c>
      <c r="G25" s="138" t="s">
        <v>437</v>
      </c>
      <c r="H25" s="138" t="s">
        <v>437</v>
      </c>
      <c r="I25" s="138" t="s">
        <v>437</v>
      </c>
      <c r="J25" s="138" t="s">
        <v>437</v>
      </c>
      <c r="K25" s="138" t="s">
        <v>437</v>
      </c>
      <c r="L25" s="138" t="s">
        <v>437</v>
      </c>
      <c r="M25" s="138" t="s">
        <v>437</v>
      </c>
      <c r="N25" s="132"/>
    </row>
    <row r="26" spans="1:14">
      <c r="A26" s="623" t="s">
        <v>268</v>
      </c>
      <c r="B26" s="623"/>
      <c r="C26" s="623"/>
      <c r="D26" s="623"/>
      <c r="E26" s="623"/>
      <c r="F26" s="623"/>
      <c r="G26" s="623"/>
      <c r="H26" s="623"/>
      <c r="I26" s="623"/>
      <c r="J26" s="623"/>
      <c r="K26" s="623"/>
      <c r="L26" s="138" t="s">
        <v>437</v>
      </c>
      <c r="M26" s="138" t="s">
        <v>437</v>
      </c>
      <c r="N26" s="132"/>
    </row>
    <row r="27" spans="1:14">
      <c r="A27" s="133"/>
      <c r="B27" s="132"/>
      <c r="C27" s="132"/>
      <c r="D27" s="132"/>
      <c r="E27" s="132"/>
      <c r="F27" s="132"/>
      <c r="G27" s="132"/>
      <c r="H27" s="132"/>
      <c r="I27" s="132"/>
      <c r="J27" s="132"/>
      <c r="K27" s="132"/>
      <c r="L27" s="132"/>
      <c r="M27" s="132"/>
      <c r="N27" s="132"/>
    </row>
    <row r="28" spans="1:14">
      <c r="A28" s="619" t="s">
        <v>597</v>
      </c>
      <c r="B28" s="619"/>
      <c r="C28" s="619"/>
      <c r="D28" s="619"/>
      <c r="E28" s="619"/>
      <c r="F28" s="619"/>
      <c r="G28" s="619"/>
      <c r="H28" s="619"/>
      <c r="I28" s="619"/>
      <c r="J28" s="619"/>
      <c r="K28" s="619"/>
      <c r="L28" s="619"/>
      <c r="M28" s="619"/>
      <c r="N28" s="132"/>
    </row>
    <row r="29" spans="1:14" ht="8.25" customHeight="1">
      <c r="A29" s="133"/>
      <c r="B29" s="132"/>
      <c r="C29" s="132"/>
      <c r="D29" s="132"/>
      <c r="E29" s="132"/>
      <c r="F29" s="132"/>
      <c r="G29" s="132"/>
      <c r="H29" s="132"/>
      <c r="I29" s="132"/>
      <c r="J29" s="132"/>
      <c r="K29" s="132"/>
      <c r="L29" s="132"/>
      <c r="M29" s="132"/>
      <c r="N29" s="132"/>
    </row>
    <row r="30" spans="1:14">
      <c r="A30" s="133" t="s">
        <v>274</v>
      </c>
      <c r="B30" s="132"/>
      <c r="C30" s="132"/>
      <c r="D30" s="132"/>
      <c r="E30" s="132"/>
      <c r="F30" s="132"/>
      <c r="G30" s="132"/>
      <c r="H30" s="132"/>
      <c r="I30" s="132"/>
      <c r="J30" s="132"/>
      <c r="K30" s="132"/>
      <c r="L30" s="132"/>
      <c r="M30" s="132"/>
      <c r="N30" s="132"/>
    </row>
    <row r="31" spans="1:14" ht="54">
      <c r="A31" s="135" t="s">
        <v>460</v>
      </c>
      <c r="B31" s="135" t="s">
        <v>297</v>
      </c>
      <c r="C31" s="135" t="s">
        <v>462</v>
      </c>
      <c r="D31" s="135" t="s">
        <v>298</v>
      </c>
      <c r="E31" s="135" t="s">
        <v>289</v>
      </c>
      <c r="F31" s="135" t="s">
        <v>292</v>
      </c>
      <c r="G31" s="136" t="s">
        <v>258</v>
      </c>
      <c r="H31" s="135" t="s">
        <v>463</v>
      </c>
      <c r="I31" s="135" t="s">
        <v>216</v>
      </c>
      <c r="J31" s="135" t="s">
        <v>269</v>
      </c>
      <c r="K31" s="135" t="s">
        <v>294</v>
      </c>
      <c r="L31" s="135" t="s">
        <v>295</v>
      </c>
      <c r="M31" s="136" t="s">
        <v>267</v>
      </c>
      <c r="N31" s="132"/>
    </row>
    <row r="32" spans="1:14">
      <c r="A32" s="138" t="s">
        <v>437</v>
      </c>
      <c r="B32" s="138" t="s">
        <v>437</v>
      </c>
      <c r="C32" s="138" t="s">
        <v>437</v>
      </c>
      <c r="D32" s="138" t="s">
        <v>437</v>
      </c>
      <c r="E32" s="138" t="s">
        <v>437</v>
      </c>
      <c r="F32" s="138" t="s">
        <v>437</v>
      </c>
      <c r="G32" s="138" t="s">
        <v>437</v>
      </c>
      <c r="H32" s="138" t="s">
        <v>437</v>
      </c>
      <c r="I32" s="138" t="s">
        <v>437</v>
      </c>
      <c r="J32" s="138" t="s">
        <v>437</v>
      </c>
      <c r="K32" s="138" t="s">
        <v>437</v>
      </c>
      <c r="L32" s="138" t="s">
        <v>437</v>
      </c>
      <c r="M32" s="138" t="s">
        <v>437</v>
      </c>
      <c r="N32" s="132"/>
    </row>
    <row r="33" spans="1:14">
      <c r="A33" s="623" t="s">
        <v>268</v>
      </c>
      <c r="B33" s="635"/>
      <c r="C33" s="635"/>
      <c r="D33" s="635"/>
      <c r="E33" s="635"/>
      <c r="F33" s="635"/>
      <c r="G33" s="635"/>
      <c r="H33" s="635"/>
      <c r="I33" s="635"/>
      <c r="J33" s="635"/>
      <c r="K33" s="635"/>
      <c r="L33" s="138" t="s">
        <v>437</v>
      </c>
      <c r="M33" s="138" t="s">
        <v>437</v>
      </c>
      <c r="N33" s="132"/>
    </row>
    <row r="34" spans="1:14">
      <c r="A34" s="142"/>
      <c r="B34" s="132"/>
      <c r="C34" s="132"/>
      <c r="D34" s="132"/>
      <c r="E34" s="132"/>
      <c r="F34" s="132"/>
      <c r="G34" s="132"/>
      <c r="H34" s="132"/>
      <c r="I34" s="132"/>
      <c r="J34" s="132"/>
      <c r="K34" s="132"/>
      <c r="L34" s="132"/>
      <c r="M34" s="132"/>
      <c r="N34" s="132"/>
    </row>
    <row r="35" spans="1:14">
      <c r="A35" s="133" t="s">
        <v>259</v>
      </c>
      <c r="B35" s="132"/>
      <c r="C35" s="132"/>
      <c r="D35" s="132"/>
      <c r="E35" s="132"/>
      <c r="F35" s="132"/>
      <c r="G35" s="132"/>
      <c r="H35" s="132"/>
      <c r="I35" s="132"/>
      <c r="J35" s="132"/>
      <c r="K35" s="132"/>
      <c r="L35" s="132"/>
      <c r="M35" s="132"/>
      <c r="N35" s="132"/>
    </row>
    <row r="36" spans="1:14" ht="54">
      <c r="A36" s="135" t="s">
        <v>460</v>
      </c>
      <c r="B36" s="135" t="s">
        <v>290</v>
      </c>
      <c r="C36" s="135" t="s">
        <v>465</v>
      </c>
      <c r="D36" s="135" t="s">
        <v>291</v>
      </c>
      <c r="E36" s="135" t="s">
        <v>289</v>
      </c>
      <c r="F36" s="135" t="s">
        <v>316</v>
      </c>
      <c r="G36" s="135" t="s">
        <v>466</v>
      </c>
      <c r="H36" s="135" t="s">
        <v>451</v>
      </c>
      <c r="I36" s="135" t="s">
        <v>264</v>
      </c>
      <c r="J36" s="135" t="s">
        <v>269</v>
      </c>
      <c r="K36" s="135" t="s">
        <v>271</v>
      </c>
      <c r="L36" s="135" t="s">
        <v>454</v>
      </c>
      <c r="M36" s="136" t="s">
        <v>267</v>
      </c>
      <c r="N36" s="132"/>
    </row>
    <row r="37" spans="1:14">
      <c r="A37" s="138" t="s">
        <v>437</v>
      </c>
      <c r="B37" s="138" t="s">
        <v>437</v>
      </c>
      <c r="C37" s="138" t="s">
        <v>437</v>
      </c>
      <c r="D37" s="138" t="s">
        <v>437</v>
      </c>
      <c r="E37" s="138" t="s">
        <v>437</v>
      </c>
      <c r="F37" s="138" t="s">
        <v>437</v>
      </c>
      <c r="G37" s="138" t="s">
        <v>437</v>
      </c>
      <c r="H37" s="138" t="s">
        <v>437</v>
      </c>
      <c r="I37" s="138" t="s">
        <v>437</v>
      </c>
      <c r="J37" s="138" t="s">
        <v>437</v>
      </c>
      <c r="K37" s="138" t="s">
        <v>437</v>
      </c>
      <c r="L37" s="138" t="s">
        <v>437</v>
      </c>
      <c r="M37" s="138" t="s">
        <v>437</v>
      </c>
      <c r="N37" s="132"/>
    </row>
    <row r="38" spans="1:14">
      <c r="A38" s="623" t="s">
        <v>273</v>
      </c>
      <c r="B38" s="623"/>
      <c r="C38" s="623"/>
      <c r="D38" s="623"/>
      <c r="E38" s="623"/>
      <c r="F38" s="623"/>
      <c r="G38" s="623"/>
      <c r="H38" s="623"/>
      <c r="I38" s="623"/>
      <c r="J38" s="623"/>
      <c r="K38" s="623"/>
      <c r="L38" s="138" t="s">
        <v>437</v>
      </c>
      <c r="M38" s="138" t="s">
        <v>437</v>
      </c>
      <c r="N38" s="132"/>
    </row>
    <row r="39" spans="1:14">
      <c r="A39" s="132"/>
      <c r="B39" s="132"/>
      <c r="C39" s="132"/>
      <c r="D39" s="132"/>
      <c r="E39" s="132"/>
      <c r="F39" s="132"/>
      <c r="G39" s="132"/>
      <c r="H39" s="132"/>
      <c r="I39" s="132"/>
      <c r="J39" s="132"/>
      <c r="K39" s="132"/>
      <c r="L39" s="132"/>
      <c r="M39" s="132"/>
      <c r="N39" s="132"/>
    </row>
    <row r="40" spans="1:14" ht="13.5" customHeight="1">
      <c r="A40" s="619" t="s">
        <v>377</v>
      </c>
      <c r="B40" s="619"/>
      <c r="C40" s="619"/>
      <c r="D40" s="619"/>
      <c r="E40" s="619"/>
      <c r="F40" s="619"/>
      <c r="G40" s="619"/>
      <c r="H40" s="619"/>
      <c r="I40" s="619"/>
      <c r="J40" s="619"/>
      <c r="K40" s="132"/>
      <c r="L40" s="132"/>
      <c r="M40" s="132"/>
      <c r="N40" s="132"/>
    </row>
    <row r="41" spans="1:14" ht="12.75" customHeight="1">
      <c r="A41" s="619" t="s">
        <v>299</v>
      </c>
      <c r="B41" s="619"/>
      <c r="C41" s="619"/>
      <c r="D41" s="619"/>
      <c r="E41" s="619"/>
      <c r="F41" s="619"/>
      <c r="G41" s="619"/>
      <c r="H41" s="619"/>
      <c r="I41" s="619"/>
      <c r="J41" s="132"/>
      <c r="K41" s="132"/>
      <c r="L41" s="132"/>
      <c r="M41" s="132"/>
      <c r="N41" s="132"/>
    </row>
    <row r="42" spans="1:14">
      <c r="A42" s="133"/>
      <c r="B42" s="132"/>
      <c r="C42" s="132"/>
      <c r="D42" s="132"/>
      <c r="E42" s="132"/>
      <c r="F42" s="132"/>
      <c r="G42" s="132"/>
      <c r="H42" s="132"/>
      <c r="I42" s="132"/>
      <c r="J42" s="132"/>
      <c r="K42" s="132"/>
      <c r="L42" s="132"/>
      <c r="M42" s="132"/>
      <c r="N42" s="132"/>
    </row>
    <row r="43" spans="1:14">
      <c r="A43" s="133" t="s">
        <v>274</v>
      </c>
      <c r="B43" s="132"/>
      <c r="C43" s="132"/>
      <c r="D43" s="132"/>
      <c r="E43" s="132"/>
      <c r="F43" s="132"/>
      <c r="G43" s="132"/>
      <c r="H43" s="132"/>
      <c r="I43" s="132"/>
      <c r="J43" s="132"/>
      <c r="K43" s="132"/>
      <c r="L43" s="132"/>
      <c r="M43" s="132"/>
      <c r="N43" s="132"/>
    </row>
    <row r="44" spans="1:14" ht="64">
      <c r="A44" s="136" t="s">
        <v>179</v>
      </c>
      <c r="B44" s="136" t="s">
        <v>464</v>
      </c>
      <c r="C44" s="162" t="s">
        <v>143</v>
      </c>
      <c r="D44" s="136" t="s">
        <v>144</v>
      </c>
      <c r="E44" s="136" t="s">
        <v>457</v>
      </c>
      <c r="F44" s="136" t="s">
        <v>407</v>
      </c>
      <c r="G44" s="135" t="s">
        <v>292</v>
      </c>
      <c r="H44" s="136" t="s">
        <v>258</v>
      </c>
      <c r="I44" s="135" t="s">
        <v>399</v>
      </c>
      <c r="J44" s="135" t="s">
        <v>155</v>
      </c>
      <c r="K44" s="132"/>
      <c r="L44" s="132"/>
      <c r="M44" s="132"/>
      <c r="N44" s="132"/>
    </row>
    <row r="45" spans="1:14" ht="16">
      <c r="A45" s="161" t="s">
        <v>445</v>
      </c>
      <c r="B45" s="136" t="s">
        <v>437</v>
      </c>
      <c r="C45" s="136" t="s">
        <v>437</v>
      </c>
      <c r="D45" s="136" t="s">
        <v>437</v>
      </c>
      <c r="E45" s="136" t="s">
        <v>437</v>
      </c>
      <c r="F45" s="136" t="s">
        <v>437</v>
      </c>
      <c r="G45" s="136" t="s">
        <v>437</v>
      </c>
      <c r="H45" s="136" t="s">
        <v>437</v>
      </c>
      <c r="I45" s="136" t="s">
        <v>437</v>
      </c>
      <c r="J45" s="136" t="s">
        <v>437</v>
      </c>
      <c r="K45" s="132"/>
      <c r="L45" s="132"/>
      <c r="M45" s="132"/>
      <c r="N45" s="132"/>
    </row>
    <row r="46" spans="1:14" ht="24">
      <c r="A46" s="161" t="s">
        <v>147</v>
      </c>
      <c r="B46" s="136" t="s">
        <v>437</v>
      </c>
      <c r="C46" s="136" t="s">
        <v>437</v>
      </c>
      <c r="D46" s="136" t="s">
        <v>437</v>
      </c>
      <c r="E46" s="136" t="s">
        <v>437</v>
      </c>
      <c r="F46" s="136" t="s">
        <v>437</v>
      </c>
      <c r="G46" s="136" t="s">
        <v>437</v>
      </c>
      <c r="H46" s="136" t="s">
        <v>437</v>
      </c>
      <c r="I46" s="136" t="s">
        <v>437</v>
      </c>
      <c r="J46" s="136" t="s">
        <v>437</v>
      </c>
      <c r="K46" s="132"/>
      <c r="L46" s="132"/>
      <c r="M46" s="132"/>
      <c r="N46" s="132"/>
    </row>
    <row r="47" spans="1:14">
      <c r="A47" s="161" t="s">
        <v>181</v>
      </c>
      <c r="B47" s="136" t="s">
        <v>437</v>
      </c>
      <c r="C47" s="136" t="s">
        <v>437</v>
      </c>
      <c r="D47" s="136" t="s">
        <v>437</v>
      </c>
      <c r="E47" s="136" t="s">
        <v>437</v>
      </c>
      <c r="F47" s="136" t="s">
        <v>437</v>
      </c>
      <c r="G47" s="136" t="s">
        <v>437</v>
      </c>
      <c r="H47" s="136" t="s">
        <v>437</v>
      </c>
      <c r="I47" s="136" t="s">
        <v>437</v>
      </c>
      <c r="J47" s="136" t="s">
        <v>437</v>
      </c>
      <c r="K47" s="132"/>
      <c r="L47" s="132"/>
      <c r="M47" s="132"/>
      <c r="N47" s="132"/>
    </row>
    <row r="48" spans="1:14">
      <c r="A48" s="161" t="s">
        <v>148</v>
      </c>
      <c r="B48" s="136" t="s">
        <v>437</v>
      </c>
      <c r="C48" s="136" t="s">
        <v>437</v>
      </c>
      <c r="D48" s="136" t="s">
        <v>437</v>
      </c>
      <c r="E48" s="136" t="s">
        <v>437</v>
      </c>
      <c r="F48" s="136" t="s">
        <v>437</v>
      </c>
      <c r="G48" s="136" t="s">
        <v>437</v>
      </c>
      <c r="H48" s="136" t="s">
        <v>437</v>
      </c>
      <c r="I48" s="136" t="s">
        <v>437</v>
      </c>
      <c r="J48" s="136" t="s">
        <v>437</v>
      </c>
      <c r="K48" s="132"/>
      <c r="L48" s="132"/>
      <c r="M48" s="132"/>
      <c r="N48" s="132"/>
    </row>
    <row r="49" spans="1:14" ht="16">
      <c r="A49" s="161" t="s">
        <v>300</v>
      </c>
      <c r="B49" s="136" t="s">
        <v>437</v>
      </c>
      <c r="C49" s="136" t="s">
        <v>437</v>
      </c>
      <c r="D49" s="136" t="s">
        <v>437</v>
      </c>
      <c r="E49" s="136" t="s">
        <v>437</v>
      </c>
      <c r="F49" s="136" t="s">
        <v>437</v>
      </c>
      <c r="G49" s="136" t="s">
        <v>437</v>
      </c>
      <c r="H49" s="136" t="s">
        <v>437</v>
      </c>
      <c r="I49" s="136" t="s">
        <v>437</v>
      </c>
      <c r="J49" s="136" t="s">
        <v>437</v>
      </c>
      <c r="K49" s="132"/>
      <c r="L49" s="132"/>
      <c r="M49" s="132"/>
      <c r="N49" s="132"/>
    </row>
    <row r="50" spans="1:14">
      <c r="A50" s="621" t="s">
        <v>168</v>
      </c>
      <c r="B50" s="621"/>
      <c r="C50" s="621"/>
      <c r="D50" s="621"/>
      <c r="E50" s="621"/>
      <c r="F50" s="621"/>
      <c r="G50" s="621"/>
      <c r="H50" s="621"/>
      <c r="I50" s="621"/>
      <c r="J50" s="143"/>
      <c r="K50" s="132"/>
      <c r="L50" s="132"/>
      <c r="M50" s="132"/>
      <c r="N50" s="132"/>
    </row>
    <row r="51" spans="1:14" ht="25.5" customHeight="1">
      <c r="A51" s="133"/>
      <c r="B51" s="132"/>
      <c r="C51" s="132"/>
      <c r="D51" s="132"/>
      <c r="E51" s="132"/>
      <c r="F51" s="132"/>
      <c r="G51" s="132"/>
      <c r="H51" s="132"/>
      <c r="I51" s="132"/>
      <c r="J51" s="132"/>
      <c r="K51" s="132"/>
      <c r="L51" s="132"/>
      <c r="M51" s="132"/>
      <c r="N51" s="132"/>
    </row>
    <row r="52" spans="1:14">
      <c r="A52" s="133" t="s">
        <v>301</v>
      </c>
      <c r="B52" s="132"/>
      <c r="C52" s="132"/>
      <c r="D52" s="132"/>
      <c r="E52" s="132"/>
      <c r="F52" s="132"/>
      <c r="G52" s="132"/>
      <c r="H52" s="132"/>
      <c r="I52" s="132"/>
      <c r="J52" s="132"/>
      <c r="K52" s="132"/>
      <c r="L52" s="132"/>
      <c r="M52" s="132"/>
      <c r="N52" s="132"/>
    </row>
    <row r="53" spans="1:14">
      <c r="A53" s="144"/>
      <c r="B53" s="132"/>
      <c r="C53" s="132"/>
      <c r="D53" s="132"/>
      <c r="E53" s="132"/>
      <c r="F53" s="132"/>
      <c r="G53" s="132"/>
      <c r="H53" s="132"/>
      <c r="I53" s="132"/>
      <c r="J53" s="132"/>
      <c r="K53" s="132"/>
      <c r="L53" s="132"/>
      <c r="M53" s="132"/>
      <c r="N53" s="132"/>
    </row>
    <row r="54" spans="1:14" ht="81">
      <c r="A54" s="136" t="s">
        <v>179</v>
      </c>
      <c r="B54" s="136" t="s">
        <v>464</v>
      </c>
      <c r="C54" s="136" t="s">
        <v>143</v>
      </c>
      <c r="D54" s="136" t="s">
        <v>144</v>
      </c>
      <c r="E54" s="136" t="s">
        <v>598</v>
      </c>
      <c r="F54" s="136" t="s">
        <v>407</v>
      </c>
      <c r="G54" s="135" t="s">
        <v>302</v>
      </c>
      <c r="H54" s="135" t="s">
        <v>467</v>
      </c>
      <c r="I54" s="135" t="s">
        <v>468</v>
      </c>
      <c r="J54" s="135" t="s">
        <v>287</v>
      </c>
      <c r="K54" s="132"/>
      <c r="L54" s="132"/>
      <c r="M54" s="132"/>
      <c r="N54" s="132"/>
    </row>
    <row r="55" spans="1:14" ht="18">
      <c r="A55" s="82" t="s">
        <v>146</v>
      </c>
      <c r="B55" s="136" t="s">
        <v>437</v>
      </c>
      <c r="C55" s="136" t="s">
        <v>437</v>
      </c>
      <c r="D55" s="136" t="s">
        <v>437</v>
      </c>
      <c r="E55" s="136" t="s">
        <v>437</v>
      </c>
      <c r="F55" s="136" t="s">
        <v>437</v>
      </c>
      <c r="G55" s="136" t="s">
        <v>437</v>
      </c>
      <c r="H55" s="136" t="s">
        <v>437</v>
      </c>
      <c r="I55" s="136" t="s">
        <v>437</v>
      </c>
      <c r="J55" s="136" t="s">
        <v>437</v>
      </c>
      <c r="K55" s="132"/>
      <c r="L55" s="132"/>
      <c r="M55" s="132"/>
      <c r="N55" s="132"/>
    </row>
    <row r="56" spans="1:14" ht="27">
      <c r="A56" s="82" t="s">
        <v>147</v>
      </c>
      <c r="B56" s="136" t="s">
        <v>437</v>
      </c>
      <c r="C56" s="136" t="s">
        <v>437</v>
      </c>
      <c r="D56" s="136" t="s">
        <v>437</v>
      </c>
      <c r="E56" s="136" t="s">
        <v>437</v>
      </c>
      <c r="F56" s="136" t="s">
        <v>437</v>
      </c>
      <c r="G56" s="136" t="s">
        <v>437</v>
      </c>
      <c r="H56" s="136" t="s">
        <v>437</v>
      </c>
      <c r="I56" s="136" t="s">
        <v>437</v>
      </c>
      <c r="J56" s="136" t="s">
        <v>437</v>
      </c>
      <c r="K56" s="132"/>
      <c r="L56" s="132"/>
      <c r="M56" s="132"/>
      <c r="N56" s="132"/>
    </row>
    <row r="57" spans="1:14">
      <c r="A57" s="82" t="s">
        <v>181</v>
      </c>
      <c r="B57" s="136" t="s">
        <v>437</v>
      </c>
      <c r="C57" s="136" t="s">
        <v>437</v>
      </c>
      <c r="D57" s="136" t="s">
        <v>437</v>
      </c>
      <c r="E57" s="136" t="s">
        <v>437</v>
      </c>
      <c r="F57" s="136" t="s">
        <v>437</v>
      </c>
      <c r="G57" s="136" t="s">
        <v>437</v>
      </c>
      <c r="H57" s="136" t="s">
        <v>437</v>
      </c>
      <c r="I57" s="136" t="s">
        <v>437</v>
      </c>
      <c r="J57" s="136" t="s">
        <v>437</v>
      </c>
      <c r="K57" s="132"/>
      <c r="L57" s="132"/>
      <c r="M57" s="132"/>
      <c r="N57" s="132"/>
    </row>
    <row r="58" spans="1:14" ht="18">
      <c r="A58" s="82" t="s">
        <v>148</v>
      </c>
      <c r="B58" s="136" t="s">
        <v>437</v>
      </c>
      <c r="C58" s="136" t="s">
        <v>437</v>
      </c>
      <c r="D58" s="136" t="s">
        <v>437</v>
      </c>
      <c r="E58" s="136" t="s">
        <v>437</v>
      </c>
      <c r="F58" s="136" t="s">
        <v>437</v>
      </c>
      <c r="G58" s="136" t="s">
        <v>437</v>
      </c>
      <c r="H58" s="136" t="s">
        <v>437</v>
      </c>
      <c r="I58" s="136" t="s">
        <v>437</v>
      </c>
      <c r="J58" s="136" t="s">
        <v>437</v>
      </c>
      <c r="K58" s="132"/>
      <c r="L58" s="132"/>
      <c r="M58" s="132"/>
      <c r="N58" s="132"/>
    </row>
    <row r="59" spans="1:14" ht="27">
      <c r="A59" s="82" t="s">
        <v>300</v>
      </c>
      <c r="B59" s="136" t="s">
        <v>437</v>
      </c>
      <c r="C59" s="136" t="s">
        <v>437</v>
      </c>
      <c r="D59" s="136" t="s">
        <v>437</v>
      </c>
      <c r="E59" s="136" t="s">
        <v>437</v>
      </c>
      <c r="F59" s="136" t="s">
        <v>437</v>
      </c>
      <c r="G59" s="136" t="s">
        <v>437</v>
      </c>
      <c r="H59" s="136" t="s">
        <v>437</v>
      </c>
      <c r="I59" s="136" t="s">
        <v>437</v>
      </c>
      <c r="J59" s="136" t="s">
        <v>437</v>
      </c>
      <c r="K59" s="132"/>
      <c r="L59" s="132"/>
      <c r="M59" s="132"/>
      <c r="N59" s="132"/>
    </row>
    <row r="60" spans="1:14">
      <c r="A60" s="621" t="s">
        <v>168</v>
      </c>
      <c r="B60" s="621"/>
      <c r="C60" s="621"/>
      <c r="D60" s="621"/>
      <c r="E60" s="621"/>
      <c r="F60" s="621"/>
      <c r="G60" s="621"/>
      <c r="H60" s="621"/>
      <c r="I60" s="621"/>
      <c r="J60" s="143"/>
      <c r="K60" s="132"/>
      <c r="L60" s="132"/>
      <c r="M60" s="132"/>
      <c r="N60" s="132"/>
    </row>
    <row r="61" spans="1:14">
      <c r="A61" s="132"/>
      <c r="B61" s="132"/>
      <c r="C61" s="132"/>
      <c r="D61" s="132"/>
      <c r="E61" s="132"/>
      <c r="F61" s="132"/>
      <c r="G61" s="132"/>
      <c r="H61" s="132"/>
      <c r="I61" s="132"/>
      <c r="J61" s="132"/>
      <c r="K61" s="132"/>
      <c r="L61" s="132"/>
      <c r="M61" s="132"/>
      <c r="N61" s="132"/>
    </row>
    <row r="62" spans="1:14">
      <c r="A62" s="132"/>
      <c r="B62" s="132"/>
      <c r="C62" s="132"/>
      <c r="D62" s="132"/>
      <c r="E62" s="132"/>
      <c r="F62" s="132"/>
      <c r="G62" s="132"/>
      <c r="H62" s="132"/>
      <c r="I62" s="132"/>
      <c r="J62" s="132"/>
      <c r="K62" s="132"/>
      <c r="L62" s="132"/>
      <c r="M62" s="132"/>
      <c r="N62" s="132"/>
    </row>
    <row r="63" spans="1:14">
      <c r="A63" s="632" t="s">
        <v>599</v>
      </c>
      <c r="B63" s="632"/>
      <c r="C63" s="632"/>
      <c r="D63" s="632"/>
      <c r="E63" s="632"/>
      <c r="F63" s="632"/>
      <c r="G63" s="632"/>
      <c r="H63" s="632"/>
      <c r="I63" s="632"/>
      <c r="J63" s="632"/>
      <c r="K63" s="632"/>
      <c r="L63" s="632"/>
      <c r="M63" s="632"/>
      <c r="N63" s="132"/>
    </row>
    <row r="64" spans="1:14">
      <c r="A64" s="133"/>
      <c r="B64" s="132"/>
      <c r="C64" s="132"/>
      <c r="D64" s="132"/>
      <c r="E64" s="132"/>
      <c r="F64" s="132"/>
      <c r="G64" s="132"/>
      <c r="H64" s="132"/>
      <c r="I64" s="132"/>
      <c r="J64" s="132"/>
      <c r="K64" s="132"/>
      <c r="L64" s="132"/>
      <c r="M64" s="132"/>
      <c r="N64" s="132"/>
    </row>
    <row r="65" spans="1:14">
      <c r="A65" s="133" t="s">
        <v>274</v>
      </c>
      <c r="B65" s="132"/>
      <c r="C65" s="132"/>
      <c r="D65" s="132"/>
      <c r="E65" s="132"/>
      <c r="F65" s="132"/>
      <c r="G65" s="132"/>
      <c r="H65" s="132"/>
      <c r="I65" s="132"/>
      <c r="J65" s="132"/>
      <c r="K65" s="132"/>
      <c r="L65" s="132"/>
      <c r="M65" s="132"/>
      <c r="N65" s="132"/>
    </row>
    <row r="66" spans="1:14" ht="81">
      <c r="A66" s="135" t="s">
        <v>460</v>
      </c>
      <c r="B66" s="135" t="s">
        <v>303</v>
      </c>
      <c r="C66" s="135" t="s">
        <v>143</v>
      </c>
      <c r="D66" s="135" t="s">
        <v>144</v>
      </c>
      <c r="E66" s="135" t="s">
        <v>289</v>
      </c>
      <c r="F66" s="135" t="s">
        <v>292</v>
      </c>
      <c r="G66" s="136" t="s">
        <v>258</v>
      </c>
      <c r="H66" s="135" t="s">
        <v>399</v>
      </c>
      <c r="I66" s="135" t="s">
        <v>216</v>
      </c>
      <c r="J66" s="135" t="s">
        <v>269</v>
      </c>
      <c r="K66" s="135" t="s">
        <v>265</v>
      </c>
      <c r="L66" s="135" t="s">
        <v>295</v>
      </c>
      <c r="M66" s="136" t="s">
        <v>267</v>
      </c>
      <c r="N66" s="132"/>
    </row>
    <row r="67" spans="1:14">
      <c r="A67" s="135" t="s">
        <v>437</v>
      </c>
      <c r="B67" s="135" t="s">
        <v>437</v>
      </c>
      <c r="C67" s="135" t="s">
        <v>437</v>
      </c>
      <c r="D67" s="135" t="s">
        <v>437</v>
      </c>
      <c r="E67" s="135" t="s">
        <v>437</v>
      </c>
      <c r="F67" s="135" t="s">
        <v>437</v>
      </c>
      <c r="G67" s="135" t="s">
        <v>437</v>
      </c>
      <c r="H67" s="135" t="s">
        <v>437</v>
      </c>
      <c r="I67" s="135" t="s">
        <v>437</v>
      </c>
      <c r="J67" s="135" t="s">
        <v>437</v>
      </c>
      <c r="K67" s="135" t="s">
        <v>437</v>
      </c>
      <c r="L67" s="135" t="s">
        <v>437</v>
      </c>
      <c r="M67" s="135" t="s">
        <v>437</v>
      </c>
      <c r="N67" s="132"/>
    </row>
    <row r="68" spans="1:14">
      <c r="A68" s="623" t="s">
        <v>268</v>
      </c>
      <c r="B68" s="623"/>
      <c r="C68" s="623"/>
      <c r="D68" s="623"/>
      <c r="E68" s="623"/>
      <c r="F68" s="623"/>
      <c r="G68" s="623"/>
      <c r="H68" s="623"/>
      <c r="I68" s="623"/>
      <c r="J68" s="623"/>
      <c r="K68" s="623"/>
      <c r="L68" s="135" t="s">
        <v>437</v>
      </c>
      <c r="M68" s="135" t="s">
        <v>437</v>
      </c>
      <c r="N68" s="132"/>
    </row>
    <row r="69" spans="1:14">
      <c r="A69" s="133"/>
      <c r="B69" s="132"/>
      <c r="C69" s="132"/>
      <c r="D69" s="132"/>
      <c r="E69" s="132"/>
      <c r="F69" s="132"/>
      <c r="G69" s="132"/>
      <c r="H69" s="132"/>
      <c r="I69" s="132"/>
      <c r="J69" s="132"/>
      <c r="K69" s="132"/>
      <c r="L69" s="132"/>
      <c r="M69" s="132"/>
      <c r="N69" s="132"/>
    </row>
    <row r="70" spans="1:14">
      <c r="A70" s="133" t="s">
        <v>259</v>
      </c>
      <c r="B70" s="132"/>
      <c r="C70" s="132"/>
      <c r="D70" s="132"/>
      <c r="E70" s="132"/>
      <c r="F70" s="132"/>
      <c r="G70" s="132"/>
      <c r="H70" s="132"/>
      <c r="I70" s="132"/>
      <c r="J70" s="132"/>
      <c r="K70" s="132"/>
      <c r="L70" s="132"/>
      <c r="M70" s="132"/>
      <c r="N70" s="132"/>
    </row>
    <row r="71" spans="1:14" ht="81">
      <c r="A71" s="135" t="s">
        <v>460</v>
      </c>
      <c r="B71" s="135" t="s">
        <v>303</v>
      </c>
      <c r="C71" s="135" t="s">
        <v>469</v>
      </c>
      <c r="D71" s="135" t="s">
        <v>144</v>
      </c>
      <c r="E71" s="135" t="s">
        <v>289</v>
      </c>
      <c r="F71" s="135" t="s">
        <v>316</v>
      </c>
      <c r="G71" s="135" t="s">
        <v>189</v>
      </c>
      <c r="H71" s="135" t="s">
        <v>451</v>
      </c>
      <c r="I71" s="135" t="s">
        <v>264</v>
      </c>
      <c r="J71" s="135" t="s">
        <v>269</v>
      </c>
      <c r="K71" s="135" t="s">
        <v>271</v>
      </c>
      <c r="L71" s="135" t="s">
        <v>266</v>
      </c>
      <c r="M71" s="136" t="s">
        <v>267</v>
      </c>
      <c r="N71" s="132"/>
    </row>
    <row r="72" spans="1:14">
      <c r="A72" s="135" t="s">
        <v>437</v>
      </c>
      <c r="B72" s="135" t="s">
        <v>437</v>
      </c>
      <c r="C72" s="135" t="s">
        <v>437</v>
      </c>
      <c r="D72" s="135" t="s">
        <v>437</v>
      </c>
      <c r="E72" s="135" t="s">
        <v>437</v>
      </c>
      <c r="F72" s="135" t="s">
        <v>437</v>
      </c>
      <c r="G72" s="135" t="s">
        <v>437</v>
      </c>
      <c r="H72" s="135" t="s">
        <v>437</v>
      </c>
      <c r="I72" s="135" t="s">
        <v>437</v>
      </c>
      <c r="J72" s="135" t="s">
        <v>437</v>
      </c>
      <c r="K72" s="135" t="s">
        <v>437</v>
      </c>
      <c r="L72" s="135" t="s">
        <v>437</v>
      </c>
      <c r="M72" s="135" t="s">
        <v>437</v>
      </c>
      <c r="N72" s="132"/>
    </row>
    <row r="73" spans="1:14">
      <c r="A73" s="623" t="s">
        <v>268</v>
      </c>
      <c r="B73" s="623"/>
      <c r="C73" s="623"/>
      <c r="D73" s="623"/>
      <c r="E73" s="623"/>
      <c r="F73" s="623"/>
      <c r="G73" s="623"/>
      <c r="H73" s="623"/>
      <c r="I73" s="623"/>
      <c r="J73" s="623"/>
      <c r="K73" s="623"/>
      <c r="L73" s="135" t="s">
        <v>437</v>
      </c>
      <c r="M73" s="135" t="s">
        <v>437</v>
      </c>
      <c r="N73" s="132"/>
    </row>
    <row r="74" spans="1:14">
      <c r="A74" s="133"/>
      <c r="B74" s="132"/>
      <c r="C74" s="132"/>
      <c r="D74" s="132"/>
      <c r="E74" s="132"/>
      <c r="F74" s="132"/>
      <c r="G74" s="132"/>
      <c r="H74" s="132"/>
      <c r="I74" s="132"/>
      <c r="J74" s="132"/>
      <c r="K74" s="132"/>
      <c r="L74" s="132"/>
      <c r="M74" s="132"/>
      <c r="N74" s="132"/>
    </row>
    <row r="75" spans="1:14">
      <c r="A75" s="619" t="s">
        <v>600</v>
      </c>
      <c r="B75" s="619"/>
      <c r="C75" s="619"/>
      <c r="D75" s="619"/>
      <c r="E75" s="619"/>
      <c r="F75" s="619"/>
      <c r="G75" s="619"/>
      <c r="H75" s="619"/>
      <c r="I75" s="619"/>
      <c r="J75" s="619"/>
      <c r="K75" s="619"/>
      <c r="L75" s="619"/>
      <c r="M75" s="619"/>
      <c r="N75" s="132"/>
    </row>
    <row r="76" spans="1:14">
      <c r="A76" s="133"/>
      <c r="B76" s="132"/>
      <c r="C76" s="132"/>
      <c r="D76" s="132"/>
      <c r="E76" s="132"/>
      <c r="F76" s="132"/>
      <c r="G76" s="132"/>
      <c r="H76" s="132"/>
      <c r="I76" s="132"/>
      <c r="J76" s="132"/>
      <c r="K76" s="132"/>
      <c r="L76" s="132"/>
      <c r="M76" s="132"/>
      <c r="N76" s="132"/>
    </row>
    <row r="77" spans="1:14">
      <c r="A77" s="133" t="s">
        <v>274</v>
      </c>
      <c r="B77" s="132"/>
      <c r="C77" s="132"/>
      <c r="D77" s="132"/>
      <c r="E77" s="132"/>
      <c r="F77" s="132"/>
      <c r="G77" s="132"/>
      <c r="H77" s="132"/>
      <c r="I77" s="132"/>
      <c r="J77" s="132"/>
      <c r="K77" s="132"/>
      <c r="L77" s="132"/>
      <c r="M77" s="132"/>
      <c r="N77" s="132"/>
    </row>
    <row r="78" spans="1:14" ht="81">
      <c r="A78" s="135" t="s">
        <v>460</v>
      </c>
      <c r="B78" s="135" t="s">
        <v>304</v>
      </c>
      <c r="C78" s="135" t="s">
        <v>143</v>
      </c>
      <c r="D78" s="135" t="s">
        <v>144</v>
      </c>
      <c r="E78" s="135" t="s">
        <v>289</v>
      </c>
      <c r="F78" s="135" t="s">
        <v>292</v>
      </c>
      <c r="G78" s="136" t="s">
        <v>258</v>
      </c>
      <c r="H78" s="135" t="s">
        <v>399</v>
      </c>
      <c r="I78" s="135" t="s">
        <v>470</v>
      </c>
      <c r="J78" s="135" t="s">
        <v>269</v>
      </c>
      <c r="K78" s="135" t="s">
        <v>265</v>
      </c>
      <c r="L78" s="135" t="s">
        <v>266</v>
      </c>
      <c r="M78" s="136" t="s">
        <v>267</v>
      </c>
      <c r="N78" s="132"/>
    </row>
    <row r="79" spans="1:14">
      <c r="A79" s="135" t="s">
        <v>437</v>
      </c>
      <c r="B79" s="135" t="s">
        <v>437</v>
      </c>
      <c r="C79" s="135" t="s">
        <v>437</v>
      </c>
      <c r="D79" s="135" t="s">
        <v>437</v>
      </c>
      <c r="E79" s="135" t="s">
        <v>437</v>
      </c>
      <c r="F79" s="135" t="s">
        <v>437</v>
      </c>
      <c r="G79" s="135" t="s">
        <v>437</v>
      </c>
      <c r="H79" s="135" t="s">
        <v>437</v>
      </c>
      <c r="I79" s="135" t="s">
        <v>437</v>
      </c>
      <c r="J79" s="135" t="s">
        <v>437</v>
      </c>
      <c r="K79" s="135" t="s">
        <v>437</v>
      </c>
      <c r="L79" s="135" t="s">
        <v>437</v>
      </c>
      <c r="M79" s="135" t="s">
        <v>437</v>
      </c>
      <c r="N79" s="132"/>
    </row>
    <row r="80" spans="1:14">
      <c r="A80" s="623" t="s">
        <v>268</v>
      </c>
      <c r="B80" s="623"/>
      <c r="C80" s="623"/>
      <c r="D80" s="623"/>
      <c r="E80" s="623"/>
      <c r="F80" s="623"/>
      <c r="G80" s="623"/>
      <c r="H80" s="623"/>
      <c r="I80" s="623"/>
      <c r="J80" s="623"/>
      <c r="K80" s="623"/>
      <c r="L80" s="135" t="s">
        <v>437</v>
      </c>
      <c r="M80" s="135" t="s">
        <v>437</v>
      </c>
      <c r="N80" s="132"/>
    </row>
    <row r="81" spans="1:14">
      <c r="A81" s="133"/>
      <c r="B81" s="132"/>
      <c r="C81" s="132"/>
      <c r="D81" s="132"/>
      <c r="E81" s="132"/>
      <c r="F81" s="132"/>
      <c r="G81" s="132"/>
      <c r="H81" s="132"/>
      <c r="I81" s="132"/>
      <c r="J81" s="132"/>
      <c r="K81" s="132"/>
      <c r="L81" s="132"/>
      <c r="M81" s="132"/>
      <c r="N81" s="132"/>
    </row>
    <row r="82" spans="1:14">
      <c r="A82" s="133" t="s">
        <v>259</v>
      </c>
      <c r="B82" s="132"/>
      <c r="C82" s="132"/>
      <c r="D82" s="132"/>
      <c r="E82" s="132"/>
      <c r="F82" s="132"/>
      <c r="G82" s="132"/>
      <c r="H82" s="132"/>
      <c r="I82" s="132"/>
      <c r="J82" s="132"/>
      <c r="K82" s="132"/>
      <c r="L82" s="132"/>
      <c r="M82" s="132"/>
      <c r="N82" s="132"/>
    </row>
    <row r="83" spans="1:14" ht="63">
      <c r="A83" s="135" t="s">
        <v>460</v>
      </c>
      <c r="B83" s="135" t="s">
        <v>303</v>
      </c>
      <c r="C83" s="135" t="s">
        <v>471</v>
      </c>
      <c r="D83" s="135" t="s">
        <v>144</v>
      </c>
      <c r="E83" s="135" t="s">
        <v>289</v>
      </c>
      <c r="F83" s="135" t="s">
        <v>472</v>
      </c>
      <c r="G83" s="135" t="s">
        <v>189</v>
      </c>
      <c r="H83" s="135" t="s">
        <v>451</v>
      </c>
      <c r="I83" s="135" t="s">
        <v>264</v>
      </c>
      <c r="J83" s="135" t="s">
        <v>305</v>
      </c>
      <c r="K83" s="135" t="s">
        <v>271</v>
      </c>
      <c r="L83" s="135" t="s">
        <v>295</v>
      </c>
      <c r="M83" s="136" t="s">
        <v>267</v>
      </c>
      <c r="N83" s="132"/>
    </row>
    <row r="84" spans="1:14">
      <c r="A84" s="135" t="s">
        <v>437</v>
      </c>
      <c r="B84" s="135" t="s">
        <v>437</v>
      </c>
      <c r="C84" s="135" t="s">
        <v>437</v>
      </c>
      <c r="D84" s="135" t="s">
        <v>437</v>
      </c>
      <c r="E84" s="135" t="s">
        <v>437</v>
      </c>
      <c r="F84" s="135" t="s">
        <v>437</v>
      </c>
      <c r="G84" s="135" t="s">
        <v>437</v>
      </c>
      <c r="H84" s="135" t="s">
        <v>437</v>
      </c>
      <c r="I84" s="135" t="s">
        <v>437</v>
      </c>
      <c r="J84" s="135" t="s">
        <v>437</v>
      </c>
      <c r="K84" s="135" t="s">
        <v>437</v>
      </c>
      <c r="L84" s="135" t="s">
        <v>437</v>
      </c>
      <c r="M84" s="135" t="s">
        <v>437</v>
      </c>
      <c r="N84" s="132"/>
    </row>
    <row r="85" spans="1:14">
      <c r="A85" s="623" t="s">
        <v>268</v>
      </c>
      <c r="B85" s="623"/>
      <c r="C85" s="623"/>
      <c r="D85" s="623"/>
      <c r="E85" s="623"/>
      <c r="F85" s="623"/>
      <c r="G85" s="623"/>
      <c r="H85" s="623"/>
      <c r="I85" s="623"/>
      <c r="J85" s="623"/>
      <c r="K85" s="623"/>
      <c r="L85" s="135" t="s">
        <v>437</v>
      </c>
      <c r="M85" s="135" t="s">
        <v>437</v>
      </c>
      <c r="N85" s="132"/>
    </row>
    <row r="86" spans="1:14">
      <c r="A86" s="132"/>
      <c r="B86" s="132"/>
      <c r="C86" s="132"/>
      <c r="D86" s="132"/>
      <c r="E86" s="132"/>
      <c r="F86" s="132"/>
      <c r="G86" s="132"/>
      <c r="H86" s="132"/>
      <c r="I86" s="132"/>
      <c r="J86" s="132"/>
      <c r="K86" s="132"/>
      <c r="L86" s="132"/>
      <c r="M86" s="132"/>
      <c r="N86" s="132"/>
    </row>
    <row r="87" spans="1:14" ht="3" customHeight="1">
      <c r="A87" s="132"/>
      <c r="B87" s="132"/>
      <c r="C87" s="132"/>
      <c r="D87" s="132"/>
      <c r="E87" s="132"/>
      <c r="F87" s="132"/>
      <c r="G87" s="132"/>
      <c r="H87" s="132"/>
      <c r="I87" s="132"/>
      <c r="J87" s="132"/>
      <c r="K87" s="132"/>
      <c r="L87" s="132"/>
      <c r="M87" s="132"/>
      <c r="N87" s="132"/>
    </row>
    <row r="88" spans="1:14">
      <c r="A88" s="632" t="s">
        <v>306</v>
      </c>
      <c r="B88" s="632"/>
      <c r="C88" s="632"/>
      <c r="D88" s="632"/>
      <c r="E88" s="632"/>
      <c r="F88" s="632"/>
      <c r="G88" s="632"/>
      <c r="H88" s="632"/>
      <c r="I88" s="632"/>
      <c r="J88" s="132"/>
      <c r="K88" s="132"/>
      <c r="L88" s="132"/>
      <c r="M88" s="132"/>
      <c r="N88" s="132"/>
    </row>
    <row r="89" spans="1:14">
      <c r="A89" s="145"/>
      <c r="B89" s="132"/>
      <c r="C89" s="132"/>
      <c r="D89" s="132"/>
      <c r="E89" s="132"/>
      <c r="F89" s="132"/>
      <c r="G89" s="132"/>
      <c r="H89" s="132"/>
      <c r="I89" s="132"/>
      <c r="J89" s="132"/>
      <c r="K89" s="132"/>
      <c r="L89" s="132"/>
      <c r="M89" s="132"/>
      <c r="N89" s="132"/>
    </row>
    <row r="90" spans="1:14">
      <c r="A90" s="134" t="s">
        <v>375</v>
      </c>
      <c r="B90" s="132"/>
      <c r="C90" s="132"/>
      <c r="D90" s="132"/>
      <c r="E90" s="132"/>
      <c r="F90" s="132"/>
      <c r="G90" s="132"/>
      <c r="H90" s="132"/>
      <c r="I90" s="132"/>
      <c r="J90" s="132"/>
      <c r="K90" s="132"/>
      <c r="L90" s="132"/>
      <c r="M90" s="132"/>
      <c r="N90" s="132"/>
    </row>
    <row r="91" spans="1:14" ht="36">
      <c r="A91" s="136" t="s">
        <v>464</v>
      </c>
      <c r="B91" s="136" t="s">
        <v>149</v>
      </c>
      <c r="C91" s="136" t="s">
        <v>414</v>
      </c>
      <c r="D91" s="136" t="s">
        <v>457</v>
      </c>
      <c r="E91" s="136" t="s">
        <v>407</v>
      </c>
      <c r="F91" s="135" t="s">
        <v>292</v>
      </c>
      <c r="G91" s="136" t="s">
        <v>258</v>
      </c>
      <c r="H91" s="135" t="s">
        <v>399</v>
      </c>
      <c r="I91" s="135" t="s">
        <v>287</v>
      </c>
      <c r="J91" s="132"/>
      <c r="K91" s="132"/>
      <c r="L91" s="132"/>
      <c r="M91" s="132"/>
      <c r="N91" s="132"/>
    </row>
    <row r="92" spans="1:14">
      <c r="A92" s="152" t="s">
        <v>437</v>
      </c>
      <c r="B92" s="152" t="s">
        <v>437</v>
      </c>
      <c r="C92" s="152" t="s">
        <v>437</v>
      </c>
      <c r="D92" s="152" t="s">
        <v>437</v>
      </c>
      <c r="E92" s="152" t="s">
        <v>437</v>
      </c>
      <c r="F92" s="152" t="s">
        <v>437</v>
      </c>
      <c r="G92" s="152" t="s">
        <v>437</v>
      </c>
      <c r="H92" s="152" t="s">
        <v>437</v>
      </c>
      <c r="I92" s="154"/>
      <c r="J92" s="132"/>
      <c r="K92" s="132"/>
      <c r="L92" s="132"/>
      <c r="M92" s="132"/>
      <c r="N92" s="132"/>
    </row>
    <row r="93" spans="1:14">
      <c r="A93" s="633" t="s">
        <v>168</v>
      </c>
      <c r="B93" s="633"/>
      <c r="C93" s="633"/>
      <c r="D93" s="633"/>
      <c r="E93" s="633"/>
      <c r="F93" s="633"/>
      <c r="G93" s="633"/>
      <c r="H93" s="633"/>
      <c r="I93" s="154">
        <f>SUM(I92:I92)</f>
        <v>0</v>
      </c>
      <c r="J93" s="132"/>
      <c r="K93" s="132"/>
      <c r="L93" s="132"/>
      <c r="M93" s="132"/>
      <c r="N93" s="132"/>
    </row>
    <row r="94" spans="1:14">
      <c r="A94" s="146"/>
      <c r="B94" s="132"/>
      <c r="C94" s="132"/>
      <c r="D94" s="132"/>
      <c r="E94" s="132"/>
      <c r="F94" s="132"/>
      <c r="G94" s="132"/>
      <c r="H94" s="132"/>
      <c r="I94" s="132"/>
      <c r="J94" s="132"/>
      <c r="K94" s="132"/>
      <c r="L94" s="132"/>
      <c r="M94" s="132"/>
      <c r="N94" s="132"/>
    </row>
    <row r="95" spans="1:14">
      <c r="A95" s="141" t="s">
        <v>259</v>
      </c>
      <c r="B95" s="132"/>
      <c r="C95" s="132"/>
      <c r="D95" s="132"/>
      <c r="E95" s="132"/>
      <c r="F95" s="132"/>
      <c r="G95" s="132"/>
      <c r="H95" s="132"/>
      <c r="I95" s="132"/>
      <c r="J95" s="132"/>
      <c r="K95" s="132"/>
      <c r="L95" s="132"/>
      <c r="M95" s="132"/>
      <c r="N95" s="132"/>
    </row>
    <row r="96" spans="1:14" ht="45">
      <c r="A96" s="136" t="s">
        <v>464</v>
      </c>
      <c r="B96" s="136" t="s">
        <v>149</v>
      </c>
      <c r="C96" s="136" t="s">
        <v>414</v>
      </c>
      <c r="D96" s="136" t="s">
        <v>457</v>
      </c>
      <c r="E96" s="136" t="s">
        <v>407</v>
      </c>
      <c r="F96" s="135" t="s">
        <v>302</v>
      </c>
      <c r="G96" s="135" t="s">
        <v>389</v>
      </c>
      <c r="H96" s="135" t="s">
        <v>451</v>
      </c>
      <c r="I96" s="135" t="s">
        <v>287</v>
      </c>
      <c r="J96" s="132"/>
      <c r="K96" s="132"/>
      <c r="L96" s="132"/>
      <c r="M96" s="132"/>
      <c r="N96" s="132"/>
    </row>
    <row r="97" spans="1:14">
      <c r="A97" s="136" t="s">
        <v>437</v>
      </c>
      <c r="B97" s="136" t="s">
        <v>437</v>
      </c>
      <c r="C97" s="136" t="s">
        <v>437</v>
      </c>
      <c r="D97" s="136" t="s">
        <v>437</v>
      </c>
      <c r="E97" s="136" t="s">
        <v>437</v>
      </c>
      <c r="F97" s="136" t="s">
        <v>437</v>
      </c>
      <c r="G97" s="136" t="s">
        <v>437</v>
      </c>
      <c r="H97" s="136" t="s">
        <v>437</v>
      </c>
      <c r="I97" s="136" t="s">
        <v>437</v>
      </c>
      <c r="J97" s="132"/>
      <c r="K97" s="132"/>
      <c r="L97" s="132"/>
      <c r="M97" s="132"/>
      <c r="N97" s="132"/>
    </row>
    <row r="98" spans="1:14">
      <c r="A98" s="633" t="s">
        <v>168</v>
      </c>
      <c r="B98" s="633"/>
      <c r="C98" s="633"/>
      <c r="D98" s="633"/>
      <c r="E98" s="633"/>
      <c r="F98" s="633"/>
      <c r="G98" s="633"/>
      <c r="H98" s="633"/>
      <c r="I98" s="136">
        <v>0</v>
      </c>
      <c r="J98" s="132"/>
      <c r="K98" s="132"/>
      <c r="L98" s="132"/>
      <c r="M98" s="132"/>
      <c r="N98" s="132"/>
    </row>
    <row r="99" spans="1:14">
      <c r="A99" s="147"/>
      <c r="B99" s="132"/>
      <c r="C99" s="132"/>
      <c r="D99" s="132"/>
      <c r="E99" s="132"/>
      <c r="F99" s="132"/>
      <c r="G99" s="132"/>
      <c r="H99" s="132"/>
      <c r="I99" s="132"/>
      <c r="J99" s="132"/>
      <c r="K99" s="132"/>
      <c r="L99" s="132"/>
      <c r="M99" s="132"/>
      <c r="N99" s="132"/>
    </row>
    <row r="100" spans="1:14" ht="27.75" customHeight="1">
      <c r="A100" s="631" t="s">
        <v>307</v>
      </c>
      <c r="B100" s="631"/>
      <c r="C100" s="631"/>
      <c r="D100" s="631"/>
      <c r="E100" s="631"/>
      <c r="F100" s="631"/>
      <c r="G100" s="631"/>
      <c r="H100" s="631"/>
      <c r="I100" s="631"/>
      <c r="J100" s="132"/>
      <c r="K100" s="132"/>
      <c r="L100" s="132"/>
      <c r="M100" s="132"/>
      <c r="N100" s="132"/>
    </row>
    <row r="101" spans="1:14">
      <c r="A101" s="132"/>
      <c r="B101" s="132"/>
      <c r="C101" s="132"/>
      <c r="D101" s="132"/>
      <c r="E101" s="132"/>
      <c r="F101" s="132"/>
      <c r="G101" s="132"/>
      <c r="H101" s="132"/>
      <c r="I101" s="132"/>
      <c r="J101" s="132"/>
      <c r="K101" s="132"/>
      <c r="L101" s="132"/>
      <c r="M101" s="132"/>
      <c r="N101" s="132"/>
    </row>
    <row r="102" spans="1:14">
      <c r="A102" s="132"/>
      <c r="B102" s="132"/>
      <c r="C102" s="132"/>
      <c r="D102" s="132"/>
      <c r="E102" s="132"/>
      <c r="F102" s="132"/>
      <c r="G102" s="132"/>
      <c r="H102" s="132"/>
      <c r="I102" s="132"/>
      <c r="J102" s="132"/>
      <c r="K102" s="132"/>
      <c r="L102" s="132"/>
      <c r="M102" s="132"/>
      <c r="N102" s="132"/>
    </row>
    <row r="103" spans="1:14">
      <c r="A103" s="634" t="s">
        <v>607</v>
      </c>
      <c r="B103" s="634"/>
      <c r="C103" s="634"/>
      <c r="D103" s="634"/>
      <c r="E103" s="634"/>
      <c r="F103" s="634"/>
      <c r="G103" s="634"/>
      <c r="H103" s="634"/>
      <c r="I103" s="634"/>
      <c r="J103" s="634"/>
      <c r="K103" s="634"/>
      <c r="L103" s="634"/>
      <c r="M103" s="132"/>
      <c r="N103" s="132"/>
    </row>
    <row r="104" spans="1:14">
      <c r="A104" s="147" t="s">
        <v>145</v>
      </c>
      <c r="B104" s="132"/>
      <c r="C104" s="132"/>
      <c r="D104" s="132"/>
      <c r="E104" s="132"/>
      <c r="F104" s="132"/>
      <c r="G104" s="132"/>
      <c r="H104" s="132"/>
      <c r="I104" s="132"/>
      <c r="J104" s="132"/>
      <c r="K104" s="132"/>
      <c r="L104" s="132"/>
      <c r="M104" s="132"/>
      <c r="N104" s="132"/>
    </row>
    <row r="105" spans="1:14">
      <c r="A105" s="133" t="s">
        <v>274</v>
      </c>
      <c r="B105" s="132"/>
      <c r="C105" s="132"/>
      <c r="D105" s="132"/>
      <c r="E105" s="132"/>
      <c r="F105" s="132"/>
      <c r="G105" s="132"/>
      <c r="H105" s="132"/>
      <c r="I105" s="132"/>
      <c r="J105" s="132"/>
      <c r="K105" s="132"/>
      <c r="L105" s="132"/>
      <c r="M105" s="132"/>
      <c r="N105" s="132"/>
    </row>
    <row r="106" spans="1:14" ht="36">
      <c r="A106" s="135" t="s">
        <v>473</v>
      </c>
      <c r="B106" s="136" t="s">
        <v>149</v>
      </c>
      <c r="C106" s="136" t="s">
        <v>414</v>
      </c>
      <c r="D106" s="135" t="s">
        <v>289</v>
      </c>
      <c r="E106" s="135" t="s">
        <v>292</v>
      </c>
      <c r="F106" s="136" t="s">
        <v>258</v>
      </c>
      <c r="G106" s="135" t="s">
        <v>399</v>
      </c>
      <c r="H106" s="135" t="s">
        <v>264</v>
      </c>
      <c r="I106" s="135" t="s">
        <v>269</v>
      </c>
      <c r="J106" s="135" t="s">
        <v>271</v>
      </c>
      <c r="K106" s="135" t="s">
        <v>308</v>
      </c>
      <c r="L106" s="136" t="s">
        <v>267</v>
      </c>
      <c r="M106" s="132"/>
      <c r="N106" s="132"/>
    </row>
    <row r="107" spans="1:14">
      <c r="A107" s="135" t="s">
        <v>437</v>
      </c>
      <c r="B107" s="135" t="s">
        <v>437</v>
      </c>
      <c r="C107" s="135" t="s">
        <v>437</v>
      </c>
      <c r="D107" s="135" t="s">
        <v>437</v>
      </c>
      <c r="E107" s="135" t="s">
        <v>437</v>
      </c>
      <c r="F107" s="135" t="s">
        <v>437</v>
      </c>
      <c r="G107" s="135" t="s">
        <v>437</v>
      </c>
      <c r="H107" s="135" t="s">
        <v>437</v>
      </c>
      <c r="I107" s="135" t="s">
        <v>437</v>
      </c>
      <c r="J107" s="135" t="s">
        <v>437</v>
      </c>
      <c r="K107" s="135" t="s">
        <v>437</v>
      </c>
      <c r="L107" s="135" t="s">
        <v>437</v>
      </c>
      <c r="M107" s="132"/>
      <c r="N107" s="132"/>
    </row>
    <row r="108" spans="1:14">
      <c r="A108" s="628" t="s">
        <v>268</v>
      </c>
      <c r="B108" s="629"/>
      <c r="C108" s="629"/>
      <c r="D108" s="629"/>
      <c r="E108" s="629"/>
      <c r="F108" s="629"/>
      <c r="G108" s="629"/>
      <c r="H108" s="629"/>
      <c r="I108" s="629"/>
      <c r="J108" s="629"/>
      <c r="K108" s="629"/>
      <c r="L108" s="135">
        <v>0</v>
      </c>
      <c r="M108" s="132"/>
      <c r="N108" s="132"/>
    </row>
    <row r="109" spans="1:14">
      <c r="A109" s="148"/>
      <c r="B109" s="148"/>
      <c r="C109" s="148"/>
      <c r="D109" s="148"/>
      <c r="E109" s="148"/>
      <c r="F109" s="148"/>
      <c r="G109" s="148"/>
      <c r="H109" s="148"/>
      <c r="I109" s="148"/>
      <c r="J109" s="148"/>
      <c r="K109" s="148"/>
      <c r="L109" s="148"/>
      <c r="M109" s="132"/>
      <c r="N109" s="132"/>
    </row>
    <row r="110" spans="1:14">
      <c r="A110" s="149"/>
      <c r="B110" s="132"/>
      <c r="C110" s="132"/>
      <c r="D110" s="132"/>
      <c r="E110" s="132"/>
      <c r="F110" s="132"/>
      <c r="G110" s="132"/>
      <c r="H110" s="132"/>
      <c r="I110" s="132"/>
      <c r="J110" s="132"/>
      <c r="K110" s="132"/>
      <c r="L110" s="132"/>
      <c r="M110" s="132"/>
      <c r="N110" s="132"/>
    </row>
    <row r="111" spans="1:14">
      <c r="A111" s="133" t="s">
        <v>259</v>
      </c>
      <c r="B111" s="132"/>
      <c r="C111" s="132"/>
      <c r="D111" s="132"/>
      <c r="E111" s="132"/>
      <c r="F111" s="132"/>
      <c r="G111" s="132"/>
      <c r="H111" s="132"/>
      <c r="I111" s="132"/>
      <c r="J111" s="132"/>
      <c r="K111" s="132"/>
      <c r="L111" s="132"/>
      <c r="M111" s="132"/>
      <c r="N111" s="132"/>
    </row>
    <row r="112" spans="1:14" ht="45">
      <c r="A112" s="135" t="s">
        <v>460</v>
      </c>
      <c r="B112" s="136" t="s">
        <v>149</v>
      </c>
      <c r="C112" s="136" t="s">
        <v>414</v>
      </c>
      <c r="D112" s="135" t="s">
        <v>289</v>
      </c>
      <c r="E112" s="135" t="s">
        <v>302</v>
      </c>
      <c r="F112" s="135" t="s">
        <v>474</v>
      </c>
      <c r="G112" s="135" t="s">
        <v>451</v>
      </c>
      <c r="H112" s="135" t="s">
        <v>264</v>
      </c>
      <c r="I112" s="135" t="s">
        <v>276</v>
      </c>
      <c r="J112" s="135" t="s">
        <v>271</v>
      </c>
      <c r="K112" s="135" t="s">
        <v>266</v>
      </c>
      <c r="L112" s="136" t="s">
        <v>267</v>
      </c>
      <c r="M112" s="132"/>
      <c r="N112" s="132"/>
    </row>
    <row r="113" spans="1:14">
      <c r="A113" s="135" t="s">
        <v>437</v>
      </c>
      <c r="B113" s="135" t="s">
        <v>437</v>
      </c>
      <c r="C113" s="135" t="s">
        <v>437</v>
      </c>
      <c r="D113" s="135" t="s">
        <v>437</v>
      </c>
      <c r="E113" s="135" t="s">
        <v>437</v>
      </c>
      <c r="F113" s="135" t="s">
        <v>437</v>
      </c>
      <c r="G113" s="135" t="s">
        <v>437</v>
      </c>
      <c r="H113" s="135" t="s">
        <v>437</v>
      </c>
      <c r="I113" s="135" t="s">
        <v>437</v>
      </c>
      <c r="J113" s="135" t="s">
        <v>437</v>
      </c>
      <c r="K113" s="135" t="s">
        <v>437</v>
      </c>
      <c r="L113" s="135" t="s">
        <v>437</v>
      </c>
      <c r="M113" s="132"/>
      <c r="N113" s="132"/>
    </row>
    <row r="114" spans="1:14">
      <c r="A114" s="623" t="s">
        <v>268</v>
      </c>
      <c r="B114" s="623"/>
      <c r="C114" s="623"/>
      <c r="D114" s="623"/>
      <c r="E114" s="623"/>
      <c r="F114" s="623"/>
      <c r="G114" s="623"/>
      <c r="H114" s="623"/>
      <c r="I114" s="623"/>
      <c r="J114" s="623"/>
      <c r="K114" s="135" t="s">
        <v>437</v>
      </c>
      <c r="L114" s="135">
        <v>0</v>
      </c>
      <c r="M114" s="132"/>
      <c r="N114" s="132"/>
    </row>
    <row r="115" spans="1:14">
      <c r="A115" s="148"/>
      <c r="B115" s="148"/>
      <c r="C115" s="148"/>
      <c r="D115" s="148"/>
      <c r="E115" s="148"/>
      <c r="F115" s="148"/>
      <c r="G115" s="148"/>
      <c r="H115" s="148"/>
      <c r="I115" s="148"/>
      <c r="J115" s="148"/>
      <c r="K115" s="148"/>
      <c r="L115" s="148"/>
      <c r="M115" s="132"/>
      <c r="N115" s="132"/>
    </row>
    <row r="116" spans="1:14">
      <c r="A116" s="150"/>
      <c r="B116" s="132"/>
      <c r="C116" s="132"/>
      <c r="D116" s="132"/>
      <c r="E116" s="132"/>
      <c r="F116" s="132"/>
      <c r="G116" s="132"/>
      <c r="H116" s="132"/>
      <c r="I116" s="132"/>
      <c r="J116" s="132"/>
      <c r="K116" s="132"/>
      <c r="L116" s="132"/>
      <c r="M116" s="132"/>
      <c r="N116" s="132"/>
    </row>
    <row r="117" spans="1:14">
      <c r="A117" s="619" t="s">
        <v>309</v>
      </c>
      <c r="B117" s="619"/>
      <c r="C117" s="619"/>
      <c r="D117" s="619"/>
      <c r="E117" s="619"/>
      <c r="F117" s="619"/>
      <c r="G117" s="619"/>
      <c r="H117" s="619"/>
      <c r="I117" s="619"/>
      <c r="J117" s="619"/>
      <c r="K117" s="619"/>
      <c r="L117" s="619"/>
      <c r="M117" s="132"/>
      <c r="N117" s="132"/>
    </row>
    <row r="118" spans="1:14">
      <c r="A118" s="133"/>
      <c r="B118" s="132"/>
      <c r="C118" s="132"/>
      <c r="D118" s="132"/>
      <c r="E118" s="132"/>
      <c r="F118" s="132"/>
      <c r="G118" s="132"/>
      <c r="H118" s="132"/>
      <c r="I118" s="132"/>
      <c r="J118" s="132"/>
      <c r="K118" s="132"/>
      <c r="L118" s="132"/>
      <c r="M118" s="132"/>
      <c r="N118" s="132"/>
    </row>
    <row r="119" spans="1:14">
      <c r="A119" s="133" t="s">
        <v>274</v>
      </c>
      <c r="B119" s="132"/>
      <c r="C119" s="132"/>
      <c r="D119" s="132"/>
      <c r="E119" s="132"/>
      <c r="F119" s="132"/>
      <c r="G119" s="132"/>
      <c r="H119" s="132"/>
      <c r="I119" s="132"/>
      <c r="J119" s="132"/>
      <c r="K119" s="132"/>
      <c r="L119" s="132"/>
      <c r="M119" s="132"/>
      <c r="N119" s="132"/>
    </row>
    <row r="120" spans="1:14" ht="36">
      <c r="A120" s="135" t="s">
        <v>460</v>
      </c>
      <c r="B120" s="136" t="s">
        <v>149</v>
      </c>
      <c r="C120" s="136" t="s">
        <v>414</v>
      </c>
      <c r="D120" s="135" t="s">
        <v>289</v>
      </c>
      <c r="E120" s="135" t="s">
        <v>292</v>
      </c>
      <c r="F120" s="136" t="s">
        <v>258</v>
      </c>
      <c r="G120" s="135" t="s">
        <v>463</v>
      </c>
      <c r="H120" s="135" t="s">
        <v>264</v>
      </c>
      <c r="I120" s="135" t="s">
        <v>269</v>
      </c>
      <c r="J120" s="135" t="s">
        <v>271</v>
      </c>
      <c r="K120" s="135" t="s">
        <v>266</v>
      </c>
      <c r="L120" s="136" t="s">
        <v>267</v>
      </c>
      <c r="M120" s="132"/>
      <c r="N120" s="132"/>
    </row>
    <row r="121" spans="1:14">
      <c r="A121" s="135" t="s">
        <v>437</v>
      </c>
      <c r="B121" s="135" t="s">
        <v>437</v>
      </c>
      <c r="C121" s="135" t="s">
        <v>437</v>
      </c>
      <c r="D121" s="135" t="s">
        <v>437</v>
      </c>
      <c r="E121" s="135" t="s">
        <v>437</v>
      </c>
      <c r="F121" s="135" t="s">
        <v>437</v>
      </c>
      <c r="G121" s="135" t="s">
        <v>437</v>
      </c>
      <c r="H121" s="135" t="s">
        <v>437</v>
      </c>
      <c r="I121" s="135" t="s">
        <v>437</v>
      </c>
      <c r="J121" s="135" t="s">
        <v>437</v>
      </c>
      <c r="K121" s="135" t="s">
        <v>437</v>
      </c>
      <c r="L121" s="135" t="s">
        <v>437</v>
      </c>
      <c r="M121" s="132"/>
      <c r="N121" s="132"/>
    </row>
    <row r="122" spans="1:14">
      <c r="A122" s="623" t="s">
        <v>268</v>
      </c>
      <c r="B122" s="623"/>
      <c r="C122" s="623"/>
      <c r="D122" s="623"/>
      <c r="E122" s="623"/>
      <c r="F122" s="623"/>
      <c r="G122" s="623"/>
      <c r="H122" s="623"/>
      <c r="I122" s="623"/>
      <c r="J122" s="623"/>
      <c r="K122" s="135" t="s">
        <v>437</v>
      </c>
      <c r="L122" s="135">
        <v>0</v>
      </c>
      <c r="M122" s="132"/>
      <c r="N122" s="132"/>
    </row>
    <row r="123" spans="1:14">
      <c r="A123" s="148"/>
      <c r="B123" s="148"/>
      <c r="C123" s="148"/>
      <c r="D123" s="148"/>
      <c r="E123" s="148"/>
      <c r="F123" s="148"/>
      <c r="G123" s="148"/>
      <c r="H123" s="148"/>
      <c r="I123" s="148"/>
      <c r="J123" s="148"/>
      <c r="K123" s="148"/>
      <c r="L123" s="148"/>
      <c r="M123" s="132"/>
      <c r="N123" s="132"/>
    </row>
    <row r="124" spans="1:14">
      <c r="A124" s="149"/>
      <c r="B124" s="132"/>
      <c r="C124" s="132"/>
      <c r="D124" s="132"/>
      <c r="E124" s="132"/>
      <c r="F124" s="132"/>
      <c r="G124" s="132"/>
      <c r="H124" s="132"/>
      <c r="I124" s="132"/>
      <c r="J124" s="132"/>
      <c r="K124" s="132"/>
      <c r="L124" s="132"/>
      <c r="M124" s="132"/>
      <c r="N124" s="132"/>
    </row>
    <row r="125" spans="1:14">
      <c r="A125" s="133" t="s">
        <v>259</v>
      </c>
      <c r="B125" s="132"/>
      <c r="C125" s="132"/>
      <c r="D125" s="132"/>
      <c r="E125" s="132"/>
      <c r="F125" s="132"/>
      <c r="G125" s="132"/>
      <c r="H125" s="132"/>
      <c r="I125" s="132"/>
      <c r="J125" s="132"/>
      <c r="K125" s="132"/>
      <c r="L125" s="132"/>
      <c r="M125" s="132"/>
      <c r="N125" s="132"/>
    </row>
    <row r="126" spans="1:14" ht="45">
      <c r="A126" s="135" t="s">
        <v>460</v>
      </c>
      <c r="B126" s="136" t="s">
        <v>149</v>
      </c>
      <c r="C126" s="136" t="s">
        <v>414</v>
      </c>
      <c r="D126" s="135" t="s">
        <v>289</v>
      </c>
      <c r="E126" s="135" t="s">
        <v>302</v>
      </c>
      <c r="F126" s="135" t="s">
        <v>189</v>
      </c>
      <c r="G126" s="135" t="s">
        <v>451</v>
      </c>
      <c r="H126" s="135" t="s">
        <v>264</v>
      </c>
      <c r="I126" s="135" t="s">
        <v>270</v>
      </c>
      <c r="J126" s="135" t="s">
        <v>265</v>
      </c>
      <c r="K126" s="135" t="s">
        <v>266</v>
      </c>
      <c r="L126" s="136" t="s">
        <v>267</v>
      </c>
      <c r="M126" s="132"/>
      <c r="N126" s="132"/>
    </row>
    <row r="127" spans="1:14">
      <c r="A127" s="135" t="s">
        <v>437</v>
      </c>
      <c r="B127" s="135" t="s">
        <v>437</v>
      </c>
      <c r="C127" s="135" t="s">
        <v>437</v>
      </c>
      <c r="D127" s="135" t="s">
        <v>437</v>
      </c>
      <c r="E127" s="135" t="s">
        <v>437</v>
      </c>
      <c r="F127" s="135" t="s">
        <v>437</v>
      </c>
      <c r="G127" s="135" t="s">
        <v>437</v>
      </c>
      <c r="H127" s="135" t="s">
        <v>437</v>
      </c>
      <c r="I127" s="135" t="s">
        <v>437</v>
      </c>
      <c r="J127" s="135" t="s">
        <v>437</v>
      </c>
      <c r="K127" s="135" t="s">
        <v>437</v>
      </c>
      <c r="L127" s="135" t="s">
        <v>437</v>
      </c>
      <c r="M127" s="132"/>
      <c r="N127" s="132"/>
    </row>
    <row r="128" spans="1:14">
      <c r="A128" s="623" t="s">
        <v>268</v>
      </c>
      <c r="B128" s="623"/>
      <c r="C128" s="623"/>
      <c r="D128" s="623"/>
      <c r="E128" s="623"/>
      <c r="F128" s="623"/>
      <c r="G128" s="623"/>
      <c r="H128" s="623"/>
      <c r="I128" s="623"/>
      <c r="J128" s="623"/>
      <c r="K128" s="135" t="s">
        <v>437</v>
      </c>
      <c r="L128" s="135">
        <v>0</v>
      </c>
      <c r="M128" s="132"/>
      <c r="N128" s="132"/>
    </row>
    <row r="129" spans="1:14">
      <c r="A129" s="132"/>
      <c r="B129" s="132"/>
      <c r="C129" s="132"/>
      <c r="D129" s="132"/>
      <c r="E129" s="132"/>
      <c r="F129" s="132"/>
      <c r="G129" s="132"/>
      <c r="H129" s="132"/>
      <c r="I129" s="132"/>
      <c r="J129" s="132"/>
      <c r="K129" s="132"/>
      <c r="L129" s="132"/>
      <c r="M129" s="132"/>
      <c r="N129" s="132"/>
    </row>
    <row r="130" spans="1:14" ht="12.65" customHeight="1">
      <c r="A130" s="132"/>
      <c r="B130" s="132"/>
      <c r="C130" s="132"/>
      <c r="D130" s="132"/>
      <c r="E130" s="132"/>
      <c r="F130" s="132"/>
      <c r="G130" s="132"/>
      <c r="H130" s="132"/>
      <c r="I130" s="132"/>
      <c r="J130" s="132"/>
      <c r="K130" s="132"/>
      <c r="L130" s="132"/>
      <c r="M130" s="132"/>
      <c r="N130" s="132"/>
    </row>
    <row r="131" spans="1:14" ht="30.75" customHeight="1">
      <c r="A131" s="630" t="s">
        <v>310</v>
      </c>
      <c r="B131" s="630"/>
      <c r="C131" s="630"/>
      <c r="D131" s="630"/>
      <c r="E131" s="630"/>
      <c r="F131" s="630"/>
      <c r="G131" s="630"/>
      <c r="H131" s="630"/>
      <c r="I131" s="630"/>
      <c r="J131" s="630"/>
      <c r="K131" s="132"/>
      <c r="L131" s="132"/>
      <c r="M131" s="132"/>
      <c r="N131" s="132"/>
    </row>
    <row r="132" spans="1:14">
      <c r="A132" s="631" t="s">
        <v>311</v>
      </c>
      <c r="B132" s="631"/>
      <c r="C132" s="631"/>
      <c r="D132" s="631"/>
      <c r="E132" s="631"/>
      <c r="F132" s="631"/>
      <c r="G132" s="631"/>
      <c r="H132" s="631"/>
      <c r="I132" s="631"/>
      <c r="J132" s="631"/>
      <c r="K132" s="132"/>
      <c r="L132" s="132"/>
      <c r="M132" s="132"/>
      <c r="N132" s="132"/>
    </row>
    <row r="133" spans="1:14">
      <c r="A133" s="147"/>
      <c r="B133" s="132"/>
      <c r="C133" s="132"/>
      <c r="D133" s="132"/>
      <c r="E133" s="132"/>
      <c r="F133" s="132"/>
      <c r="G133" s="132"/>
      <c r="H133" s="132"/>
      <c r="I133" s="132"/>
      <c r="J133" s="132"/>
      <c r="K133" s="132"/>
      <c r="L133" s="132"/>
      <c r="M133" s="132"/>
      <c r="N133" s="132"/>
    </row>
    <row r="134" spans="1:14">
      <c r="A134" s="624" t="s">
        <v>312</v>
      </c>
      <c r="B134" s="625"/>
      <c r="C134" s="625"/>
      <c r="D134" s="132"/>
      <c r="E134" s="132"/>
      <c r="F134" s="132"/>
      <c r="G134" s="132"/>
      <c r="H134" s="132"/>
      <c r="I134" s="132"/>
      <c r="J134" s="132"/>
      <c r="K134" s="132"/>
      <c r="L134" s="132"/>
      <c r="M134" s="132"/>
      <c r="N134" s="132"/>
    </row>
    <row r="135" spans="1:14" ht="36">
      <c r="A135" s="136" t="s">
        <v>134</v>
      </c>
      <c r="B135" s="136" t="s">
        <v>431</v>
      </c>
      <c r="C135" s="136" t="s">
        <v>475</v>
      </c>
      <c r="D135" s="136" t="s">
        <v>172</v>
      </c>
      <c r="E135" s="136" t="s">
        <v>313</v>
      </c>
      <c r="F135" s="143" t="s">
        <v>407</v>
      </c>
      <c r="G135" s="135" t="s">
        <v>292</v>
      </c>
      <c r="H135" s="136" t="s">
        <v>378</v>
      </c>
      <c r="I135" s="136" t="s">
        <v>476</v>
      </c>
      <c r="J135" s="135" t="s">
        <v>155</v>
      </c>
      <c r="K135" s="132"/>
      <c r="L135" s="132"/>
      <c r="M135" s="132"/>
      <c r="N135" s="132"/>
    </row>
    <row r="136" spans="1:14" ht="48">
      <c r="A136" s="160" t="s">
        <v>443</v>
      </c>
      <c r="B136" s="136" t="s">
        <v>437</v>
      </c>
      <c r="C136" s="136" t="s">
        <v>437</v>
      </c>
      <c r="D136" s="136" t="s">
        <v>437</v>
      </c>
      <c r="E136" s="136" t="s">
        <v>437</v>
      </c>
      <c r="F136" s="136" t="s">
        <v>437</v>
      </c>
      <c r="G136" s="136" t="s">
        <v>437</v>
      </c>
      <c r="H136" s="136" t="s">
        <v>437</v>
      </c>
      <c r="I136" s="136" t="s">
        <v>437</v>
      </c>
      <c r="J136" s="136" t="s">
        <v>437</v>
      </c>
      <c r="K136" s="132"/>
      <c r="L136" s="132"/>
      <c r="M136" s="132"/>
      <c r="N136" s="132"/>
    </row>
    <row r="137" spans="1:14" ht="32">
      <c r="A137" s="160" t="s">
        <v>314</v>
      </c>
      <c r="B137" s="136" t="s">
        <v>437</v>
      </c>
      <c r="C137" s="136" t="s">
        <v>437</v>
      </c>
      <c r="D137" s="136" t="s">
        <v>437</v>
      </c>
      <c r="E137" s="136" t="s">
        <v>437</v>
      </c>
      <c r="F137" s="136" t="s">
        <v>437</v>
      </c>
      <c r="G137" s="136" t="s">
        <v>437</v>
      </c>
      <c r="H137" s="136" t="s">
        <v>437</v>
      </c>
      <c r="I137" s="136" t="s">
        <v>437</v>
      </c>
      <c r="J137" s="136" t="s">
        <v>437</v>
      </c>
      <c r="K137" s="132"/>
      <c r="L137" s="132"/>
      <c r="M137" s="132"/>
      <c r="N137" s="132"/>
    </row>
    <row r="138" spans="1:14" ht="56">
      <c r="A138" s="160" t="s">
        <v>157</v>
      </c>
      <c r="B138" s="136" t="s">
        <v>437</v>
      </c>
      <c r="C138" s="136" t="s">
        <v>437</v>
      </c>
      <c r="D138" s="136" t="s">
        <v>437</v>
      </c>
      <c r="E138" s="136" t="s">
        <v>437</v>
      </c>
      <c r="F138" s="136" t="s">
        <v>437</v>
      </c>
      <c r="G138" s="136" t="s">
        <v>437</v>
      </c>
      <c r="H138" s="136" t="s">
        <v>437</v>
      </c>
      <c r="I138" s="136" t="s">
        <v>437</v>
      </c>
      <c r="J138" s="136" t="s">
        <v>437</v>
      </c>
      <c r="K138" s="132"/>
      <c r="L138" s="132"/>
      <c r="M138" s="132"/>
      <c r="N138" s="132"/>
    </row>
    <row r="139" spans="1:14" ht="56">
      <c r="A139" s="160" t="s">
        <v>158</v>
      </c>
      <c r="B139" s="136" t="s">
        <v>437</v>
      </c>
      <c r="C139" s="136" t="s">
        <v>437</v>
      </c>
      <c r="D139" s="136" t="s">
        <v>437</v>
      </c>
      <c r="E139" s="136" t="s">
        <v>437</v>
      </c>
      <c r="F139" s="136" t="s">
        <v>437</v>
      </c>
      <c r="G139" s="136" t="s">
        <v>437</v>
      </c>
      <c r="H139" s="136" t="s">
        <v>437</v>
      </c>
      <c r="I139" s="136" t="s">
        <v>437</v>
      </c>
      <c r="J139" s="136" t="s">
        <v>437</v>
      </c>
      <c r="K139" s="132"/>
      <c r="L139" s="132"/>
      <c r="M139" s="132"/>
      <c r="N139" s="132"/>
    </row>
    <row r="140" spans="1:14" ht="45.5">
      <c r="A140" s="77" t="s">
        <v>159</v>
      </c>
      <c r="B140" s="136"/>
      <c r="C140" s="178"/>
      <c r="D140" s="179"/>
      <c r="E140" s="180"/>
      <c r="F140" s="136"/>
      <c r="G140" s="136"/>
      <c r="H140" s="136"/>
      <c r="I140" s="136"/>
      <c r="J140" s="180"/>
      <c r="K140" s="132"/>
      <c r="L140" s="132"/>
      <c r="M140" s="132"/>
      <c r="N140" s="132"/>
    </row>
    <row r="141" spans="1:14">
      <c r="A141" s="621" t="s">
        <v>140</v>
      </c>
      <c r="B141" s="621"/>
      <c r="C141" s="621"/>
      <c r="D141" s="621"/>
      <c r="E141" s="621"/>
      <c r="F141" s="621"/>
      <c r="G141" s="621"/>
      <c r="H141" s="621"/>
      <c r="I141" s="621"/>
      <c r="J141" s="153">
        <f>SUM(J140)</f>
        <v>0</v>
      </c>
      <c r="K141" s="132"/>
      <c r="L141" s="132"/>
      <c r="M141" s="132"/>
      <c r="N141" s="132"/>
    </row>
    <row r="142" spans="1:14">
      <c r="A142" s="133" t="s">
        <v>259</v>
      </c>
      <c r="B142" s="132"/>
      <c r="C142" s="132"/>
      <c r="D142" s="132"/>
      <c r="E142" s="132"/>
      <c r="F142" s="132"/>
      <c r="G142" s="132"/>
      <c r="H142" s="132"/>
      <c r="I142" s="132"/>
      <c r="J142" s="181"/>
      <c r="K142" s="132"/>
      <c r="L142" s="132"/>
      <c r="M142" s="132"/>
      <c r="N142" s="132"/>
    </row>
    <row r="143" spans="1:14" ht="45">
      <c r="A143" s="136" t="s">
        <v>134</v>
      </c>
      <c r="B143" s="136" t="s">
        <v>431</v>
      </c>
      <c r="C143" s="136" t="s">
        <v>475</v>
      </c>
      <c r="D143" s="136" t="s">
        <v>172</v>
      </c>
      <c r="E143" s="136" t="s">
        <v>315</v>
      </c>
      <c r="F143" s="143" t="s">
        <v>407</v>
      </c>
      <c r="G143" s="135" t="s">
        <v>316</v>
      </c>
      <c r="H143" s="135" t="s">
        <v>467</v>
      </c>
      <c r="I143" s="136" t="s">
        <v>477</v>
      </c>
      <c r="J143" s="135" t="s">
        <v>155</v>
      </c>
      <c r="K143" s="132"/>
      <c r="L143" s="132"/>
      <c r="M143" s="132"/>
      <c r="N143" s="132"/>
    </row>
    <row r="144" spans="1:14" ht="48">
      <c r="A144" s="160" t="s">
        <v>443</v>
      </c>
      <c r="B144" s="136" t="s">
        <v>437</v>
      </c>
      <c r="C144" s="136" t="s">
        <v>437</v>
      </c>
      <c r="D144" s="136" t="s">
        <v>437</v>
      </c>
      <c r="E144" s="136" t="s">
        <v>437</v>
      </c>
      <c r="F144" s="136" t="s">
        <v>437</v>
      </c>
      <c r="G144" s="136" t="s">
        <v>437</v>
      </c>
      <c r="H144" s="136" t="s">
        <v>437</v>
      </c>
      <c r="I144" s="136" t="s">
        <v>437</v>
      </c>
      <c r="J144" s="136" t="s">
        <v>437</v>
      </c>
      <c r="K144" s="132"/>
      <c r="L144" s="132"/>
      <c r="M144" s="132"/>
      <c r="N144" s="132"/>
    </row>
    <row r="145" spans="1:14" ht="32">
      <c r="A145" s="160" t="s">
        <v>156</v>
      </c>
      <c r="B145" s="136" t="s">
        <v>437</v>
      </c>
      <c r="C145" s="136" t="s">
        <v>437</v>
      </c>
      <c r="D145" s="136" t="s">
        <v>437</v>
      </c>
      <c r="E145" s="136" t="s">
        <v>437</v>
      </c>
      <c r="F145" s="136" t="s">
        <v>437</v>
      </c>
      <c r="G145" s="136" t="s">
        <v>437</v>
      </c>
      <c r="H145" s="136" t="s">
        <v>437</v>
      </c>
      <c r="I145" s="136" t="s">
        <v>437</v>
      </c>
      <c r="J145" s="136" t="s">
        <v>437</v>
      </c>
      <c r="K145" s="132"/>
      <c r="L145" s="132"/>
      <c r="M145" s="132"/>
      <c r="N145" s="132"/>
    </row>
    <row r="146" spans="1:14" ht="56">
      <c r="A146" s="160" t="s">
        <v>157</v>
      </c>
      <c r="B146" s="136" t="s">
        <v>437</v>
      </c>
      <c r="C146" s="136" t="s">
        <v>437</v>
      </c>
      <c r="D146" s="136" t="s">
        <v>437</v>
      </c>
      <c r="E146" s="136" t="s">
        <v>437</v>
      </c>
      <c r="F146" s="136" t="s">
        <v>437</v>
      </c>
      <c r="G146" s="136" t="s">
        <v>437</v>
      </c>
      <c r="H146" s="136" t="s">
        <v>437</v>
      </c>
      <c r="I146" s="136" t="s">
        <v>437</v>
      </c>
      <c r="J146" s="136" t="s">
        <v>437</v>
      </c>
      <c r="K146" s="132"/>
      <c r="L146" s="132"/>
      <c r="M146" s="132"/>
      <c r="N146" s="132"/>
    </row>
    <row r="147" spans="1:14" ht="56">
      <c r="A147" s="160" t="s">
        <v>158</v>
      </c>
      <c r="B147" s="136" t="s">
        <v>437</v>
      </c>
      <c r="C147" s="136" t="s">
        <v>437</v>
      </c>
      <c r="D147" s="136" t="s">
        <v>437</v>
      </c>
      <c r="E147" s="136" t="s">
        <v>437</v>
      </c>
      <c r="F147" s="136" t="s">
        <v>437</v>
      </c>
      <c r="G147" s="136" t="s">
        <v>437</v>
      </c>
      <c r="H147" s="136" t="s">
        <v>437</v>
      </c>
      <c r="I147" s="136" t="s">
        <v>437</v>
      </c>
      <c r="J147" s="136" t="s">
        <v>437</v>
      </c>
      <c r="K147" s="132"/>
      <c r="L147" s="132"/>
      <c r="M147" s="132"/>
      <c r="N147" s="132"/>
    </row>
    <row r="148" spans="1:14" ht="64">
      <c r="A148" s="160" t="s">
        <v>317</v>
      </c>
      <c r="B148" s="136" t="s">
        <v>437</v>
      </c>
      <c r="C148" s="136" t="s">
        <v>437</v>
      </c>
      <c r="D148" s="136" t="s">
        <v>437</v>
      </c>
      <c r="E148" s="136" t="s">
        <v>437</v>
      </c>
      <c r="F148" s="136" t="s">
        <v>437</v>
      </c>
      <c r="G148" s="136" t="s">
        <v>437</v>
      </c>
      <c r="H148" s="136" t="s">
        <v>437</v>
      </c>
      <c r="I148" s="136" t="s">
        <v>437</v>
      </c>
      <c r="J148" s="136" t="s">
        <v>437</v>
      </c>
      <c r="K148" s="132"/>
      <c r="L148" s="132"/>
      <c r="M148" s="132"/>
      <c r="N148" s="132"/>
    </row>
    <row r="149" spans="1:14">
      <c r="A149" s="621" t="s">
        <v>140</v>
      </c>
      <c r="B149" s="621"/>
      <c r="C149" s="621"/>
      <c r="D149" s="621"/>
      <c r="E149" s="621"/>
      <c r="F149" s="621"/>
      <c r="G149" s="621"/>
      <c r="H149" s="621"/>
      <c r="I149" s="621"/>
      <c r="J149" s="136" t="s">
        <v>437</v>
      </c>
      <c r="K149" s="132"/>
      <c r="L149" s="132"/>
      <c r="M149" s="132"/>
      <c r="N149" s="132"/>
    </row>
    <row r="150" spans="1:14">
      <c r="A150" s="132"/>
      <c r="B150" s="132"/>
      <c r="C150" s="132"/>
      <c r="D150" s="132"/>
      <c r="E150" s="132"/>
      <c r="F150" s="132"/>
      <c r="G150" s="132"/>
      <c r="H150" s="132"/>
      <c r="I150" s="132"/>
      <c r="J150" s="132"/>
      <c r="K150" s="132"/>
      <c r="L150" s="132"/>
      <c r="M150" s="132"/>
      <c r="N150" s="132"/>
    </row>
    <row r="151" spans="1:14" ht="18" customHeight="1">
      <c r="A151" s="626" t="s">
        <v>601</v>
      </c>
      <c r="B151" s="626"/>
      <c r="C151" s="626"/>
      <c r="D151" s="626"/>
      <c r="E151" s="626"/>
      <c r="F151" s="626"/>
      <c r="G151" s="626"/>
      <c r="H151" s="626"/>
      <c r="I151" s="626"/>
      <c r="J151" s="626"/>
      <c r="K151" s="626"/>
      <c r="L151" s="626"/>
      <c r="M151" s="132"/>
      <c r="N151" s="132"/>
    </row>
    <row r="152" spans="1:14">
      <c r="A152" s="133"/>
      <c r="B152" s="132"/>
      <c r="C152" s="132"/>
      <c r="D152" s="132"/>
      <c r="E152" s="132"/>
      <c r="F152" s="132"/>
      <c r="G152" s="132"/>
      <c r="H152" s="132"/>
      <c r="I152" s="132"/>
      <c r="J152" s="132"/>
      <c r="K152" s="132"/>
      <c r="L152" s="132"/>
      <c r="M152" s="132"/>
      <c r="N152" s="132"/>
    </row>
    <row r="153" spans="1:14">
      <c r="A153" s="133" t="s">
        <v>274</v>
      </c>
      <c r="B153" s="132"/>
      <c r="C153" s="132"/>
      <c r="D153" s="132"/>
      <c r="E153" s="132"/>
      <c r="F153" s="132"/>
      <c r="G153" s="132"/>
      <c r="H153" s="132"/>
      <c r="I153" s="132"/>
      <c r="J153" s="132"/>
      <c r="K153" s="132"/>
      <c r="L153" s="132"/>
      <c r="M153" s="132"/>
      <c r="N153" s="132"/>
    </row>
    <row r="154" spans="1:14" ht="36">
      <c r="A154" s="135" t="s">
        <v>478</v>
      </c>
      <c r="B154" s="135" t="s">
        <v>318</v>
      </c>
      <c r="C154" s="135" t="s">
        <v>319</v>
      </c>
      <c r="D154" s="135" t="s">
        <v>320</v>
      </c>
      <c r="E154" s="135" t="s">
        <v>292</v>
      </c>
      <c r="F154" s="136" t="s">
        <v>258</v>
      </c>
      <c r="G154" s="135" t="s">
        <v>399</v>
      </c>
      <c r="H154" s="135" t="s">
        <v>216</v>
      </c>
      <c r="I154" s="135" t="s">
        <v>270</v>
      </c>
      <c r="J154" s="135" t="s">
        <v>265</v>
      </c>
      <c r="K154" s="135" t="s">
        <v>479</v>
      </c>
      <c r="L154" s="136" t="s">
        <v>267</v>
      </c>
      <c r="M154" s="132"/>
      <c r="N154" s="132"/>
    </row>
    <row r="155" spans="1:14">
      <c r="A155" s="135" t="s">
        <v>437</v>
      </c>
      <c r="B155" s="135" t="s">
        <v>437</v>
      </c>
      <c r="C155" s="135" t="s">
        <v>437</v>
      </c>
      <c r="D155" s="135" t="s">
        <v>437</v>
      </c>
      <c r="E155" s="135" t="s">
        <v>437</v>
      </c>
      <c r="F155" s="135" t="s">
        <v>437</v>
      </c>
      <c r="G155" s="135" t="s">
        <v>437</v>
      </c>
      <c r="H155" s="135" t="s">
        <v>437</v>
      </c>
      <c r="I155" s="135" t="s">
        <v>437</v>
      </c>
      <c r="J155" s="135" t="s">
        <v>437</v>
      </c>
      <c r="K155" s="135" t="s">
        <v>437</v>
      </c>
      <c r="L155" s="135" t="s">
        <v>437</v>
      </c>
      <c r="M155" s="132"/>
      <c r="N155" s="132"/>
    </row>
    <row r="156" spans="1:14">
      <c r="A156" s="623" t="s">
        <v>268</v>
      </c>
      <c r="B156" s="623"/>
      <c r="C156" s="623"/>
      <c r="D156" s="623"/>
      <c r="E156" s="623"/>
      <c r="F156" s="623"/>
      <c r="G156" s="623"/>
      <c r="H156" s="623"/>
      <c r="I156" s="623"/>
      <c r="J156" s="623"/>
      <c r="K156" s="135" t="s">
        <v>437</v>
      </c>
      <c r="L156" s="135" t="s">
        <v>437</v>
      </c>
      <c r="M156" s="132"/>
      <c r="N156" s="132"/>
    </row>
    <row r="157" spans="1:14">
      <c r="A157" s="133"/>
      <c r="B157" s="132"/>
      <c r="C157" s="132"/>
      <c r="D157" s="132"/>
      <c r="E157" s="132"/>
      <c r="F157" s="132"/>
      <c r="G157" s="132"/>
      <c r="H157" s="132"/>
      <c r="I157" s="132"/>
      <c r="J157" s="132"/>
      <c r="K157" s="132"/>
      <c r="L157" s="132"/>
      <c r="M157" s="132"/>
      <c r="N157" s="132"/>
    </row>
    <row r="158" spans="1:14">
      <c r="A158" s="133" t="s">
        <v>259</v>
      </c>
      <c r="B158" s="132"/>
      <c r="C158" s="132"/>
      <c r="D158" s="132"/>
      <c r="E158" s="132"/>
      <c r="F158" s="132"/>
      <c r="G158" s="132"/>
      <c r="H158" s="132"/>
      <c r="I158" s="132"/>
      <c r="J158" s="132"/>
      <c r="K158" s="132"/>
      <c r="L158" s="132"/>
      <c r="M158" s="132"/>
      <c r="N158" s="132"/>
    </row>
    <row r="159" spans="1:14" ht="45">
      <c r="A159" s="135" t="s">
        <v>480</v>
      </c>
      <c r="B159" s="135" t="s">
        <v>318</v>
      </c>
      <c r="C159" s="135" t="s">
        <v>319</v>
      </c>
      <c r="D159" s="135" t="s">
        <v>320</v>
      </c>
      <c r="E159" s="135" t="s">
        <v>176</v>
      </c>
      <c r="F159" s="135" t="s">
        <v>189</v>
      </c>
      <c r="G159" s="135" t="s">
        <v>23</v>
      </c>
      <c r="H159" s="135" t="s">
        <v>264</v>
      </c>
      <c r="I159" s="135" t="s">
        <v>270</v>
      </c>
      <c r="J159" s="135" t="s">
        <v>271</v>
      </c>
      <c r="K159" s="135" t="s">
        <v>266</v>
      </c>
      <c r="L159" s="136" t="s">
        <v>267</v>
      </c>
      <c r="M159" s="132"/>
      <c r="N159" s="132"/>
    </row>
    <row r="160" spans="1:14">
      <c r="A160" s="135" t="s">
        <v>437</v>
      </c>
      <c r="B160" s="135" t="s">
        <v>437</v>
      </c>
      <c r="C160" s="135" t="s">
        <v>437</v>
      </c>
      <c r="D160" s="135" t="s">
        <v>437</v>
      </c>
      <c r="E160" s="135" t="s">
        <v>437</v>
      </c>
      <c r="F160" s="135" t="s">
        <v>437</v>
      </c>
      <c r="G160" s="135" t="s">
        <v>437</v>
      </c>
      <c r="H160" s="135" t="s">
        <v>437</v>
      </c>
      <c r="I160" s="135" t="s">
        <v>437</v>
      </c>
      <c r="J160" s="135" t="s">
        <v>437</v>
      </c>
      <c r="K160" s="135" t="s">
        <v>437</v>
      </c>
      <c r="L160" s="135" t="s">
        <v>437</v>
      </c>
      <c r="M160" s="132"/>
      <c r="N160" s="132"/>
    </row>
    <row r="161" spans="1:14">
      <c r="A161" s="623" t="s">
        <v>268</v>
      </c>
      <c r="B161" s="623"/>
      <c r="C161" s="623"/>
      <c r="D161" s="623"/>
      <c r="E161" s="623"/>
      <c r="F161" s="623"/>
      <c r="G161" s="623"/>
      <c r="H161" s="623"/>
      <c r="I161" s="623"/>
      <c r="J161" s="623"/>
      <c r="K161" s="135" t="s">
        <v>437</v>
      </c>
      <c r="L161" s="135" t="s">
        <v>437</v>
      </c>
      <c r="M161" s="132"/>
      <c r="N161" s="132"/>
    </row>
    <row r="162" spans="1:14" ht="27.75" customHeight="1">
      <c r="A162" s="627" t="s">
        <v>602</v>
      </c>
      <c r="B162" s="627"/>
      <c r="C162" s="627"/>
      <c r="D162" s="627"/>
      <c r="E162" s="627"/>
      <c r="F162" s="627"/>
      <c r="G162" s="627"/>
      <c r="H162" s="627"/>
      <c r="I162" s="627"/>
      <c r="J162" s="627"/>
      <c r="K162" s="627"/>
      <c r="L162" s="627"/>
      <c r="M162" s="132"/>
      <c r="N162" s="132"/>
    </row>
    <row r="163" spans="1:14">
      <c r="A163" s="133"/>
      <c r="B163" s="132"/>
      <c r="C163" s="132"/>
      <c r="D163" s="132"/>
      <c r="E163" s="132"/>
      <c r="F163" s="132"/>
      <c r="G163" s="132"/>
      <c r="H163" s="132"/>
      <c r="I163" s="132"/>
      <c r="J163" s="132"/>
      <c r="K163" s="132"/>
      <c r="L163" s="132"/>
      <c r="M163" s="132"/>
      <c r="N163" s="132"/>
    </row>
    <row r="164" spans="1:14">
      <c r="A164" s="133" t="s">
        <v>274</v>
      </c>
      <c r="B164" s="132"/>
      <c r="C164" s="132"/>
      <c r="D164" s="132"/>
      <c r="E164" s="132"/>
      <c r="F164" s="132"/>
      <c r="G164" s="132"/>
      <c r="H164" s="132"/>
      <c r="I164" s="132"/>
      <c r="J164" s="132"/>
      <c r="K164" s="132"/>
      <c r="L164" s="132"/>
      <c r="M164" s="132"/>
      <c r="N164" s="132"/>
    </row>
    <row r="165" spans="1:14" ht="36">
      <c r="A165" s="135" t="s">
        <v>478</v>
      </c>
      <c r="B165" s="135" t="s">
        <v>318</v>
      </c>
      <c r="C165" s="135" t="s">
        <v>319</v>
      </c>
      <c r="D165" s="135" t="s">
        <v>320</v>
      </c>
      <c r="E165" s="135" t="s">
        <v>292</v>
      </c>
      <c r="F165" s="136" t="s">
        <v>258</v>
      </c>
      <c r="G165" s="135" t="s">
        <v>399</v>
      </c>
      <c r="H165" s="135" t="s">
        <v>216</v>
      </c>
      <c r="I165" s="135" t="s">
        <v>276</v>
      </c>
      <c r="J165" s="135" t="s">
        <v>265</v>
      </c>
      <c r="K165" s="135" t="s">
        <v>479</v>
      </c>
      <c r="L165" s="136" t="s">
        <v>267</v>
      </c>
      <c r="M165" s="132"/>
      <c r="N165" s="132"/>
    </row>
    <row r="166" spans="1:14">
      <c r="A166" s="135" t="s">
        <v>437</v>
      </c>
      <c r="B166" s="135" t="s">
        <v>437</v>
      </c>
      <c r="C166" s="135" t="s">
        <v>437</v>
      </c>
      <c r="D166" s="135" t="s">
        <v>437</v>
      </c>
      <c r="E166" s="135" t="s">
        <v>437</v>
      </c>
      <c r="F166" s="135" t="s">
        <v>437</v>
      </c>
      <c r="G166" s="135" t="s">
        <v>437</v>
      </c>
      <c r="H166" s="135" t="s">
        <v>437</v>
      </c>
      <c r="I166" s="135" t="s">
        <v>437</v>
      </c>
      <c r="J166" s="135" t="s">
        <v>437</v>
      </c>
      <c r="K166" s="135" t="s">
        <v>437</v>
      </c>
      <c r="L166" s="135" t="s">
        <v>437</v>
      </c>
      <c r="M166" s="132"/>
      <c r="N166" s="132"/>
    </row>
    <row r="167" spans="1:14">
      <c r="A167" s="623" t="s">
        <v>268</v>
      </c>
      <c r="B167" s="623"/>
      <c r="C167" s="623"/>
      <c r="D167" s="623"/>
      <c r="E167" s="623"/>
      <c r="F167" s="623"/>
      <c r="G167" s="623"/>
      <c r="H167" s="623"/>
      <c r="I167" s="623"/>
      <c r="J167" s="623"/>
      <c r="K167" s="135" t="s">
        <v>437</v>
      </c>
      <c r="L167" s="135" t="s">
        <v>437</v>
      </c>
      <c r="M167" s="132"/>
      <c r="N167" s="132"/>
    </row>
    <row r="168" spans="1:14">
      <c r="A168" s="149"/>
      <c r="B168" s="132"/>
      <c r="C168" s="132"/>
      <c r="D168" s="132"/>
      <c r="E168" s="132"/>
      <c r="F168" s="132"/>
      <c r="G168" s="132"/>
      <c r="H168" s="132"/>
      <c r="I168" s="132"/>
      <c r="J168" s="132"/>
      <c r="K168" s="132"/>
      <c r="L168" s="132"/>
      <c r="M168" s="132"/>
      <c r="N168" s="132"/>
    </row>
    <row r="169" spans="1:14">
      <c r="A169" s="133" t="s">
        <v>259</v>
      </c>
      <c r="B169" s="132"/>
      <c r="C169" s="132"/>
      <c r="D169" s="132"/>
      <c r="E169" s="132"/>
      <c r="F169" s="132"/>
      <c r="G169" s="132"/>
      <c r="H169" s="132"/>
      <c r="I169" s="132"/>
      <c r="J169" s="132"/>
      <c r="K169" s="132"/>
      <c r="L169" s="132"/>
      <c r="M169" s="132"/>
      <c r="N169" s="132"/>
    </row>
    <row r="170" spans="1:14" ht="45">
      <c r="A170" s="135" t="s">
        <v>480</v>
      </c>
      <c r="B170" s="135" t="s">
        <v>318</v>
      </c>
      <c r="C170" s="135" t="s">
        <v>322</v>
      </c>
      <c r="D170" s="135" t="s">
        <v>320</v>
      </c>
      <c r="E170" s="135" t="s">
        <v>316</v>
      </c>
      <c r="F170" s="135" t="s">
        <v>189</v>
      </c>
      <c r="G170" s="135" t="s">
        <v>451</v>
      </c>
      <c r="H170" s="135" t="s">
        <v>216</v>
      </c>
      <c r="I170" s="135" t="s">
        <v>276</v>
      </c>
      <c r="J170" s="135" t="s">
        <v>265</v>
      </c>
      <c r="K170" s="135" t="s">
        <v>266</v>
      </c>
      <c r="L170" s="136" t="s">
        <v>267</v>
      </c>
      <c r="M170" s="132"/>
      <c r="N170" s="132"/>
    </row>
    <row r="171" spans="1:14">
      <c r="A171" s="135" t="s">
        <v>437</v>
      </c>
      <c r="B171" s="135" t="s">
        <v>437</v>
      </c>
      <c r="C171" s="135" t="s">
        <v>437</v>
      </c>
      <c r="D171" s="135" t="s">
        <v>437</v>
      </c>
      <c r="E171" s="135" t="s">
        <v>437</v>
      </c>
      <c r="F171" s="135" t="s">
        <v>437</v>
      </c>
      <c r="G171" s="135" t="s">
        <v>437</v>
      </c>
      <c r="H171" s="135" t="s">
        <v>437</v>
      </c>
      <c r="I171" s="135" t="s">
        <v>437</v>
      </c>
      <c r="J171" s="135" t="s">
        <v>437</v>
      </c>
      <c r="K171" s="135" t="s">
        <v>437</v>
      </c>
      <c r="L171" s="135" t="s">
        <v>437</v>
      </c>
      <c r="M171" s="132"/>
      <c r="N171" s="132"/>
    </row>
    <row r="172" spans="1:14">
      <c r="A172" s="623" t="s">
        <v>268</v>
      </c>
      <c r="B172" s="623"/>
      <c r="C172" s="623"/>
      <c r="D172" s="623"/>
      <c r="E172" s="623"/>
      <c r="F172" s="623"/>
      <c r="G172" s="623"/>
      <c r="H172" s="623"/>
      <c r="I172" s="623"/>
      <c r="J172" s="623"/>
      <c r="K172" s="135" t="s">
        <v>437</v>
      </c>
      <c r="L172" s="135" t="s">
        <v>437</v>
      </c>
      <c r="M172" s="132"/>
      <c r="N172" s="132"/>
    </row>
    <row r="173" spans="1:14">
      <c r="A173" s="132"/>
      <c r="B173" s="132"/>
      <c r="C173" s="132"/>
      <c r="D173" s="132"/>
      <c r="E173" s="132"/>
      <c r="F173" s="132"/>
      <c r="G173" s="132"/>
      <c r="H173" s="132"/>
      <c r="I173" s="132"/>
      <c r="J173" s="132"/>
      <c r="K173" s="132"/>
      <c r="L173" s="132"/>
      <c r="M173" s="132"/>
      <c r="N173" s="132"/>
    </row>
    <row r="174" spans="1:14" ht="25.5" customHeight="1">
      <c r="A174" s="619" t="s">
        <v>603</v>
      </c>
      <c r="B174" s="619"/>
      <c r="C174" s="619"/>
      <c r="D174" s="619"/>
      <c r="E174" s="619"/>
      <c r="F174" s="619"/>
      <c r="G174" s="619"/>
      <c r="H174" s="619"/>
      <c r="I174" s="619"/>
      <c r="J174" s="619"/>
      <c r="K174" s="132"/>
      <c r="L174" s="132"/>
      <c r="M174" s="132"/>
      <c r="N174" s="132"/>
    </row>
    <row r="175" spans="1:14">
      <c r="A175" s="620" t="s">
        <v>604</v>
      </c>
      <c r="B175" s="620"/>
      <c r="C175" s="620"/>
      <c r="D175" s="620"/>
      <c r="E175" s="620"/>
      <c r="F175" s="620"/>
      <c r="G175" s="620"/>
      <c r="H175" s="620"/>
      <c r="I175" s="620"/>
      <c r="J175" s="620"/>
      <c r="K175" s="132"/>
      <c r="L175" s="132"/>
      <c r="M175" s="132"/>
      <c r="N175" s="132"/>
    </row>
    <row r="176" spans="1:14">
      <c r="A176" s="133"/>
      <c r="B176" s="132"/>
      <c r="C176" s="132"/>
      <c r="D176" s="132"/>
      <c r="E176" s="132"/>
      <c r="F176" s="132"/>
      <c r="G176" s="132"/>
      <c r="H176" s="132"/>
      <c r="I176" s="132"/>
      <c r="J176" s="132"/>
      <c r="K176" s="132"/>
      <c r="L176" s="132"/>
      <c r="M176" s="132"/>
      <c r="N176" s="132"/>
    </row>
    <row r="177" spans="1:14">
      <c r="A177" s="133" t="s">
        <v>274</v>
      </c>
      <c r="B177" s="132"/>
      <c r="C177" s="132"/>
      <c r="D177" s="132"/>
      <c r="E177" s="132"/>
      <c r="F177" s="132"/>
      <c r="G177" s="132"/>
      <c r="H177" s="132"/>
      <c r="I177" s="132"/>
      <c r="J177" s="132"/>
      <c r="K177" s="132"/>
      <c r="L177" s="132"/>
      <c r="M177" s="132"/>
      <c r="N177" s="132"/>
    </row>
    <row r="178" spans="1:14" ht="45">
      <c r="A178" s="136" t="s">
        <v>323</v>
      </c>
      <c r="B178" s="136" t="s">
        <v>160</v>
      </c>
      <c r="C178" s="136" t="s">
        <v>161</v>
      </c>
      <c r="D178" s="136" t="s">
        <v>324</v>
      </c>
      <c r="E178" s="136" t="s">
        <v>1</v>
      </c>
      <c r="F178" s="136" t="s">
        <v>325</v>
      </c>
      <c r="G178" s="136" t="s">
        <v>292</v>
      </c>
      <c r="H178" s="136" t="s">
        <v>258</v>
      </c>
      <c r="I178" s="136" t="s">
        <v>399</v>
      </c>
      <c r="J178" s="136" t="s">
        <v>605</v>
      </c>
      <c r="K178" s="132"/>
      <c r="L178" s="132"/>
      <c r="M178" s="132"/>
      <c r="N178" s="132"/>
    </row>
    <row r="179" spans="1:14">
      <c r="A179" s="136" t="s">
        <v>437</v>
      </c>
      <c r="B179" s="136" t="s">
        <v>437</v>
      </c>
      <c r="C179" s="136" t="s">
        <v>437</v>
      </c>
      <c r="D179" s="136" t="s">
        <v>437</v>
      </c>
      <c r="E179" s="136" t="s">
        <v>437</v>
      </c>
      <c r="F179" s="136" t="s">
        <v>437</v>
      </c>
      <c r="G179" s="136" t="s">
        <v>437</v>
      </c>
      <c r="H179" s="136" t="s">
        <v>437</v>
      </c>
      <c r="I179" s="136" t="s">
        <v>437</v>
      </c>
      <c r="J179" s="136" t="s">
        <v>437</v>
      </c>
      <c r="K179" s="132"/>
      <c r="L179" s="132"/>
      <c r="M179" s="132"/>
      <c r="N179" s="132"/>
    </row>
    <row r="180" spans="1:14">
      <c r="A180" s="621" t="s">
        <v>168</v>
      </c>
      <c r="B180" s="621"/>
      <c r="C180" s="621"/>
      <c r="D180" s="621"/>
      <c r="E180" s="621"/>
      <c r="F180" s="621"/>
      <c r="G180" s="621"/>
      <c r="H180" s="621"/>
      <c r="I180" s="621"/>
      <c r="J180" s="136" t="s">
        <v>437</v>
      </c>
      <c r="K180" s="132"/>
      <c r="L180" s="132"/>
      <c r="M180" s="132"/>
      <c r="N180" s="132"/>
    </row>
    <row r="181" spans="1:14">
      <c r="A181" s="139"/>
      <c r="B181" s="132"/>
      <c r="C181" s="132"/>
      <c r="D181" s="132"/>
      <c r="E181" s="132"/>
      <c r="F181" s="132"/>
      <c r="G181" s="132"/>
      <c r="H181" s="132"/>
      <c r="I181" s="132"/>
      <c r="J181" s="132"/>
      <c r="K181" s="132"/>
      <c r="L181" s="132"/>
      <c r="M181" s="132"/>
      <c r="N181" s="132"/>
    </row>
    <row r="182" spans="1:14">
      <c r="A182" s="133" t="s">
        <v>259</v>
      </c>
      <c r="B182" s="132"/>
      <c r="C182" s="132"/>
      <c r="D182" s="132"/>
      <c r="E182" s="132"/>
      <c r="F182" s="132"/>
      <c r="G182" s="132"/>
      <c r="H182" s="132"/>
      <c r="I182" s="132"/>
      <c r="J182" s="132"/>
      <c r="K182" s="132"/>
      <c r="L182" s="132"/>
      <c r="M182" s="132"/>
      <c r="N182" s="132"/>
    </row>
    <row r="183" spans="1:14" ht="28.5" customHeight="1">
      <c r="A183" s="162" t="s">
        <v>326</v>
      </c>
      <c r="B183" s="162" t="s">
        <v>160</v>
      </c>
      <c r="C183" s="162" t="s">
        <v>161</v>
      </c>
      <c r="D183" s="162" t="s">
        <v>324</v>
      </c>
      <c r="E183" s="162" t="s">
        <v>1</v>
      </c>
      <c r="F183" s="162" t="s">
        <v>327</v>
      </c>
      <c r="G183" s="162" t="s">
        <v>316</v>
      </c>
      <c r="H183" s="159" t="s">
        <v>389</v>
      </c>
      <c r="I183" s="162" t="s">
        <v>328</v>
      </c>
      <c r="J183" s="162" t="s">
        <v>167</v>
      </c>
      <c r="K183" s="132"/>
      <c r="L183" s="132"/>
      <c r="M183" s="132"/>
      <c r="N183" s="132"/>
    </row>
    <row r="184" spans="1:14">
      <c r="A184" s="136" t="s">
        <v>437</v>
      </c>
      <c r="B184" s="136" t="s">
        <v>437</v>
      </c>
      <c r="C184" s="136" t="s">
        <v>437</v>
      </c>
      <c r="D184" s="136" t="s">
        <v>437</v>
      </c>
      <c r="E184" s="136" t="s">
        <v>437</v>
      </c>
      <c r="F184" s="136" t="s">
        <v>437</v>
      </c>
      <c r="G184" s="136" t="s">
        <v>437</v>
      </c>
      <c r="H184" s="136" t="s">
        <v>437</v>
      </c>
      <c r="I184" s="136" t="s">
        <v>437</v>
      </c>
      <c r="J184" s="136" t="s">
        <v>437</v>
      </c>
      <c r="K184" s="132"/>
      <c r="L184" s="132"/>
      <c r="M184" s="132"/>
      <c r="N184" s="132"/>
    </row>
    <row r="185" spans="1:14">
      <c r="A185" s="621" t="s">
        <v>168</v>
      </c>
      <c r="B185" s="621"/>
      <c r="C185" s="621"/>
      <c r="D185" s="621"/>
      <c r="E185" s="621"/>
      <c r="F185" s="621"/>
      <c r="G185" s="621"/>
      <c r="H185" s="621"/>
      <c r="I185" s="621"/>
      <c r="J185" s="136" t="s">
        <v>437</v>
      </c>
      <c r="K185" s="132"/>
      <c r="L185" s="132"/>
      <c r="M185" s="132"/>
      <c r="N185" s="132"/>
    </row>
    <row r="186" spans="1:14">
      <c r="A186" s="132"/>
      <c r="B186" s="132"/>
      <c r="C186" s="132"/>
      <c r="D186" s="132"/>
      <c r="E186" s="132"/>
      <c r="F186" s="132"/>
      <c r="G186" s="132"/>
      <c r="H186" s="132"/>
      <c r="I186" s="132"/>
      <c r="J186" s="132"/>
      <c r="K186" s="132"/>
      <c r="L186" s="132"/>
      <c r="M186" s="132"/>
      <c r="N186" s="132"/>
    </row>
    <row r="187" spans="1:14">
      <c r="A187" s="618" t="s">
        <v>608</v>
      </c>
      <c r="B187" s="618"/>
      <c r="C187" s="618"/>
      <c r="D187" s="618"/>
      <c r="E187" s="618"/>
      <c r="F187" s="618"/>
      <c r="G187" s="618"/>
      <c r="H187" s="618"/>
      <c r="I187" s="618"/>
      <c r="J187" s="618"/>
      <c r="K187" s="618"/>
      <c r="L187" s="618"/>
      <c r="M187" s="618"/>
      <c r="N187" s="618"/>
    </row>
    <row r="188" spans="1:14" ht="9" customHeight="1">
      <c r="A188" s="163" t="s">
        <v>145</v>
      </c>
      <c r="B188" s="164"/>
      <c r="C188" s="164"/>
      <c r="D188" s="164"/>
      <c r="E188" s="164"/>
      <c r="F188" s="164"/>
      <c r="G188" s="164"/>
      <c r="H188" s="164"/>
      <c r="I188" s="164"/>
      <c r="J188" s="164"/>
      <c r="K188" s="164"/>
      <c r="L188" s="164"/>
      <c r="M188" s="164"/>
      <c r="N188" s="164"/>
    </row>
    <row r="189" spans="1:14">
      <c r="A189" s="163" t="s">
        <v>274</v>
      </c>
      <c r="B189" s="164"/>
      <c r="C189" s="164"/>
      <c r="D189" s="164"/>
      <c r="E189" s="164"/>
      <c r="F189" s="164"/>
      <c r="G189" s="164"/>
      <c r="H189" s="164"/>
      <c r="I189" s="164"/>
      <c r="J189" s="164"/>
      <c r="K189" s="164"/>
      <c r="L189" s="164"/>
      <c r="M189" s="164"/>
      <c r="N189" s="164"/>
    </row>
    <row r="190" spans="1:14" ht="24" customHeight="1">
      <c r="A190" s="159" t="s">
        <v>296</v>
      </c>
      <c r="B190" s="159" t="s">
        <v>329</v>
      </c>
      <c r="C190" s="159" t="s">
        <v>161</v>
      </c>
      <c r="D190" s="159" t="s">
        <v>324</v>
      </c>
      <c r="E190" s="159" t="s">
        <v>1</v>
      </c>
      <c r="F190" s="159" t="s">
        <v>330</v>
      </c>
      <c r="G190" s="159" t="s">
        <v>292</v>
      </c>
      <c r="H190" s="165" t="s">
        <v>609</v>
      </c>
      <c r="I190" s="159" t="s">
        <v>399</v>
      </c>
      <c r="J190" s="159" t="s">
        <v>216</v>
      </c>
      <c r="K190" s="159" t="s">
        <v>269</v>
      </c>
      <c r="L190" s="159" t="s">
        <v>265</v>
      </c>
      <c r="M190" s="159" t="s">
        <v>481</v>
      </c>
      <c r="N190" s="162" t="s">
        <v>267</v>
      </c>
    </row>
    <row r="191" spans="1:14">
      <c r="A191" s="159" t="s">
        <v>437</v>
      </c>
      <c r="B191" s="159" t="s">
        <v>437</v>
      </c>
      <c r="C191" s="159" t="s">
        <v>437</v>
      </c>
      <c r="D191" s="159" t="s">
        <v>437</v>
      </c>
      <c r="E191" s="159" t="s">
        <v>437</v>
      </c>
      <c r="F191" s="159" t="s">
        <v>437</v>
      </c>
      <c r="G191" s="159" t="s">
        <v>437</v>
      </c>
      <c r="H191" s="159" t="s">
        <v>437</v>
      </c>
      <c r="I191" s="159" t="s">
        <v>437</v>
      </c>
      <c r="J191" s="159" t="s">
        <v>437</v>
      </c>
      <c r="K191" s="159" t="s">
        <v>437</v>
      </c>
      <c r="L191" s="159" t="s">
        <v>437</v>
      </c>
      <c r="M191" s="159" t="s">
        <v>437</v>
      </c>
      <c r="N191" s="159" t="s">
        <v>437</v>
      </c>
    </row>
    <row r="192" spans="1:14">
      <c r="A192" s="617" t="s">
        <v>268</v>
      </c>
      <c r="B192" s="617"/>
      <c r="C192" s="617"/>
      <c r="D192" s="617"/>
      <c r="E192" s="617"/>
      <c r="F192" s="617"/>
      <c r="G192" s="617"/>
      <c r="H192" s="617"/>
      <c r="I192" s="617"/>
      <c r="J192" s="617"/>
      <c r="K192" s="617"/>
      <c r="L192" s="617"/>
      <c r="M192" s="159" t="s">
        <v>437</v>
      </c>
      <c r="N192" s="159" t="s">
        <v>437</v>
      </c>
    </row>
    <row r="193" spans="1:14">
      <c r="A193" s="166"/>
      <c r="B193" s="164"/>
      <c r="C193" s="164"/>
      <c r="D193" s="164"/>
      <c r="E193" s="164"/>
      <c r="F193" s="164"/>
      <c r="G193" s="164"/>
      <c r="H193" s="164"/>
      <c r="I193" s="164"/>
      <c r="J193" s="164"/>
      <c r="K193" s="164"/>
      <c r="L193" s="164"/>
      <c r="M193" s="164"/>
      <c r="N193" s="164"/>
    </row>
    <row r="194" spans="1:14">
      <c r="A194" s="163" t="s">
        <v>259</v>
      </c>
      <c r="B194" s="164"/>
      <c r="C194" s="164"/>
      <c r="D194" s="164"/>
      <c r="E194" s="164"/>
      <c r="F194" s="164"/>
      <c r="G194" s="164"/>
      <c r="H194" s="164"/>
      <c r="I194" s="164"/>
      <c r="J194" s="164"/>
      <c r="K194" s="164"/>
      <c r="L194" s="164"/>
      <c r="M194" s="164"/>
      <c r="N194" s="164"/>
    </row>
    <row r="195" spans="1:14" ht="28.5" customHeight="1">
      <c r="A195" s="159" t="s">
        <v>321</v>
      </c>
      <c r="B195" s="159" t="s">
        <v>160</v>
      </c>
      <c r="C195" s="159" t="s">
        <v>161</v>
      </c>
      <c r="D195" s="159" t="s">
        <v>324</v>
      </c>
      <c r="E195" s="159" t="s">
        <v>1</v>
      </c>
      <c r="F195" s="159" t="s">
        <v>330</v>
      </c>
      <c r="G195" s="159" t="s">
        <v>316</v>
      </c>
      <c r="H195" s="159" t="s">
        <v>189</v>
      </c>
      <c r="I195" s="159" t="s">
        <v>451</v>
      </c>
      <c r="J195" s="159" t="s">
        <v>216</v>
      </c>
      <c r="K195" s="159" t="s">
        <v>276</v>
      </c>
      <c r="L195" s="159" t="s">
        <v>271</v>
      </c>
      <c r="M195" s="159" t="s">
        <v>266</v>
      </c>
      <c r="N195" s="162" t="s">
        <v>267</v>
      </c>
    </row>
    <row r="196" spans="1:14">
      <c r="A196" s="159" t="s">
        <v>437</v>
      </c>
      <c r="B196" s="159" t="s">
        <v>437</v>
      </c>
      <c r="C196" s="159" t="s">
        <v>437</v>
      </c>
      <c r="D196" s="159" t="s">
        <v>437</v>
      </c>
      <c r="E196" s="159" t="s">
        <v>437</v>
      </c>
      <c r="F196" s="159" t="s">
        <v>437</v>
      </c>
      <c r="G196" s="159" t="s">
        <v>437</v>
      </c>
      <c r="H196" s="159" t="s">
        <v>437</v>
      </c>
      <c r="I196" s="159" t="s">
        <v>437</v>
      </c>
      <c r="J196" s="159" t="s">
        <v>437</v>
      </c>
      <c r="K196" s="159" t="s">
        <v>437</v>
      </c>
      <c r="L196" s="159" t="s">
        <v>437</v>
      </c>
      <c r="M196" s="159" t="s">
        <v>437</v>
      </c>
      <c r="N196" s="159" t="s">
        <v>437</v>
      </c>
    </row>
    <row r="197" spans="1:14">
      <c r="A197" s="617" t="s">
        <v>268</v>
      </c>
      <c r="B197" s="617"/>
      <c r="C197" s="617"/>
      <c r="D197" s="617"/>
      <c r="E197" s="617"/>
      <c r="F197" s="617"/>
      <c r="G197" s="617"/>
      <c r="H197" s="617"/>
      <c r="I197" s="617"/>
      <c r="J197" s="617"/>
      <c r="K197" s="617"/>
      <c r="L197" s="617"/>
      <c r="M197" s="159" t="s">
        <v>437</v>
      </c>
      <c r="N197" s="159" t="s">
        <v>437</v>
      </c>
    </row>
    <row r="198" spans="1:14" ht="9" customHeight="1">
      <c r="A198" s="167"/>
      <c r="B198" s="167"/>
      <c r="C198" s="167"/>
      <c r="D198" s="167"/>
      <c r="E198" s="167"/>
      <c r="F198" s="167"/>
      <c r="G198" s="167"/>
      <c r="H198" s="167"/>
      <c r="I198" s="167"/>
      <c r="J198" s="167"/>
      <c r="K198" s="167"/>
      <c r="L198" s="167"/>
      <c r="M198" s="167"/>
      <c r="N198" s="167"/>
    </row>
    <row r="199" spans="1:14" ht="6.75" customHeight="1">
      <c r="A199" s="168"/>
      <c r="B199" s="164"/>
      <c r="C199" s="164"/>
      <c r="D199" s="164"/>
      <c r="E199" s="164"/>
      <c r="F199" s="164"/>
      <c r="G199" s="164"/>
      <c r="H199" s="164"/>
      <c r="I199" s="164"/>
      <c r="J199" s="164"/>
      <c r="K199" s="164"/>
      <c r="L199" s="164"/>
      <c r="M199" s="164"/>
      <c r="N199" s="164"/>
    </row>
    <row r="200" spans="1:14">
      <c r="A200" s="622" t="s">
        <v>610</v>
      </c>
      <c r="B200" s="622"/>
      <c r="C200" s="622"/>
      <c r="D200" s="622"/>
      <c r="E200" s="622"/>
      <c r="F200" s="622"/>
      <c r="G200" s="622"/>
      <c r="H200" s="622"/>
      <c r="I200" s="622"/>
      <c r="J200" s="622"/>
      <c r="K200" s="622"/>
      <c r="L200" s="622"/>
      <c r="M200" s="622"/>
      <c r="N200" s="622"/>
    </row>
    <row r="201" spans="1:14" ht="9" customHeight="1">
      <c r="A201" s="163" t="s">
        <v>145</v>
      </c>
      <c r="B201" s="164"/>
      <c r="C201" s="164"/>
      <c r="D201" s="164"/>
      <c r="E201" s="164"/>
      <c r="F201" s="164"/>
      <c r="G201" s="164"/>
      <c r="H201" s="164"/>
      <c r="I201" s="164"/>
      <c r="J201" s="164"/>
      <c r="K201" s="164"/>
      <c r="L201" s="164"/>
      <c r="M201" s="164"/>
      <c r="N201" s="164"/>
    </row>
    <row r="202" spans="1:14">
      <c r="A202" s="163" t="s">
        <v>274</v>
      </c>
      <c r="B202" s="164"/>
      <c r="C202" s="164"/>
      <c r="D202" s="164"/>
      <c r="E202" s="164"/>
      <c r="F202" s="164"/>
      <c r="G202" s="164"/>
      <c r="H202" s="164"/>
      <c r="I202" s="164"/>
      <c r="J202" s="164"/>
      <c r="K202" s="164"/>
      <c r="L202" s="164"/>
      <c r="M202" s="164"/>
      <c r="N202" s="164"/>
    </row>
    <row r="203" spans="1:14" ht="38.25" customHeight="1">
      <c r="A203" s="159" t="s">
        <v>296</v>
      </c>
      <c r="B203" s="159" t="s">
        <v>329</v>
      </c>
      <c r="C203" s="159" t="s">
        <v>161</v>
      </c>
      <c r="D203" s="159" t="s">
        <v>331</v>
      </c>
      <c r="E203" s="159" t="s">
        <v>332</v>
      </c>
      <c r="F203" s="159" t="s">
        <v>330</v>
      </c>
      <c r="G203" s="159" t="s">
        <v>292</v>
      </c>
      <c r="H203" s="165" t="s">
        <v>609</v>
      </c>
      <c r="I203" s="159" t="s">
        <v>399</v>
      </c>
      <c r="J203" s="159" t="s">
        <v>216</v>
      </c>
      <c r="K203" s="159" t="s">
        <v>269</v>
      </c>
      <c r="L203" s="159" t="s">
        <v>271</v>
      </c>
      <c r="M203" s="159" t="s">
        <v>481</v>
      </c>
      <c r="N203" s="162" t="s">
        <v>267</v>
      </c>
    </row>
    <row r="204" spans="1:14">
      <c r="A204" s="159" t="s">
        <v>437</v>
      </c>
      <c r="B204" s="159" t="s">
        <v>437</v>
      </c>
      <c r="C204" s="159" t="s">
        <v>437</v>
      </c>
      <c r="D204" s="159" t="s">
        <v>437</v>
      </c>
      <c r="E204" s="159" t="s">
        <v>437</v>
      </c>
      <c r="F204" s="159" t="s">
        <v>437</v>
      </c>
      <c r="G204" s="159" t="s">
        <v>437</v>
      </c>
      <c r="H204" s="159" t="s">
        <v>437</v>
      </c>
      <c r="I204" s="159" t="s">
        <v>437</v>
      </c>
      <c r="J204" s="159" t="s">
        <v>437</v>
      </c>
      <c r="K204" s="159" t="s">
        <v>437</v>
      </c>
      <c r="L204" s="159" t="s">
        <v>437</v>
      </c>
      <c r="M204" s="159" t="s">
        <v>437</v>
      </c>
      <c r="N204" s="159" t="s">
        <v>437</v>
      </c>
    </row>
    <row r="205" spans="1:14">
      <c r="A205" s="617" t="s">
        <v>268</v>
      </c>
      <c r="B205" s="617"/>
      <c r="C205" s="617"/>
      <c r="D205" s="617"/>
      <c r="E205" s="617"/>
      <c r="F205" s="617"/>
      <c r="G205" s="617"/>
      <c r="H205" s="617"/>
      <c r="I205" s="617"/>
      <c r="J205" s="617"/>
      <c r="K205" s="617"/>
      <c r="L205" s="617"/>
      <c r="M205" s="159" t="s">
        <v>437</v>
      </c>
      <c r="N205" s="159" t="s">
        <v>437</v>
      </c>
    </row>
    <row r="206" spans="1:14">
      <c r="A206" s="163"/>
      <c r="B206" s="164"/>
      <c r="C206" s="164"/>
      <c r="D206" s="164"/>
      <c r="E206" s="164"/>
      <c r="F206" s="164"/>
      <c r="G206" s="164"/>
      <c r="H206" s="164"/>
      <c r="I206" s="164"/>
      <c r="J206" s="164"/>
      <c r="K206" s="164"/>
      <c r="L206" s="164"/>
      <c r="M206" s="164"/>
      <c r="N206" s="164"/>
    </row>
    <row r="207" spans="1:14" ht="9.75" customHeight="1">
      <c r="A207" s="163" t="s">
        <v>259</v>
      </c>
      <c r="B207" s="164"/>
      <c r="C207" s="164"/>
      <c r="D207" s="164"/>
      <c r="E207" s="164"/>
      <c r="F207" s="164"/>
      <c r="G207" s="164"/>
      <c r="H207" s="164"/>
      <c r="I207" s="164"/>
      <c r="J207" s="164"/>
      <c r="K207" s="164"/>
      <c r="L207" s="164"/>
      <c r="M207" s="164"/>
      <c r="N207" s="164"/>
    </row>
    <row r="208" spans="1:14" ht="29.25" customHeight="1">
      <c r="A208" s="159" t="s">
        <v>321</v>
      </c>
      <c r="B208" s="159" t="s">
        <v>160</v>
      </c>
      <c r="C208" s="159" t="s">
        <v>161</v>
      </c>
      <c r="D208" s="159" t="s">
        <v>324</v>
      </c>
      <c r="E208" s="159" t="s">
        <v>1</v>
      </c>
      <c r="F208" s="159" t="s">
        <v>330</v>
      </c>
      <c r="G208" s="159" t="s">
        <v>316</v>
      </c>
      <c r="H208" s="159" t="s">
        <v>189</v>
      </c>
      <c r="I208" s="159" t="s">
        <v>451</v>
      </c>
      <c r="J208" s="159" t="s">
        <v>264</v>
      </c>
      <c r="K208" s="159" t="s">
        <v>276</v>
      </c>
      <c r="L208" s="159" t="s">
        <v>265</v>
      </c>
      <c r="M208" s="159" t="s">
        <v>308</v>
      </c>
      <c r="N208" s="162" t="s">
        <v>267</v>
      </c>
    </row>
    <row r="209" spans="1:14">
      <c r="A209" s="159" t="s">
        <v>437</v>
      </c>
      <c r="B209" s="159" t="s">
        <v>437</v>
      </c>
      <c r="C209" s="159" t="s">
        <v>437</v>
      </c>
      <c r="D209" s="159" t="s">
        <v>437</v>
      </c>
      <c r="E209" s="159" t="s">
        <v>437</v>
      </c>
      <c r="F209" s="159" t="s">
        <v>437</v>
      </c>
      <c r="G209" s="159" t="s">
        <v>437</v>
      </c>
      <c r="H209" s="159" t="s">
        <v>437</v>
      </c>
      <c r="I209" s="159" t="s">
        <v>437</v>
      </c>
      <c r="J209" s="159" t="s">
        <v>437</v>
      </c>
      <c r="K209" s="159" t="s">
        <v>437</v>
      </c>
      <c r="L209" s="159" t="s">
        <v>437</v>
      </c>
      <c r="M209" s="159" t="s">
        <v>437</v>
      </c>
      <c r="N209" s="159" t="s">
        <v>437</v>
      </c>
    </row>
    <row r="210" spans="1:14">
      <c r="A210" s="617" t="s">
        <v>268</v>
      </c>
      <c r="B210" s="617"/>
      <c r="C210" s="617"/>
      <c r="D210" s="617"/>
      <c r="E210" s="617"/>
      <c r="F210" s="617"/>
      <c r="G210" s="617"/>
      <c r="H210" s="617"/>
      <c r="I210" s="617"/>
      <c r="J210" s="617"/>
      <c r="K210" s="617"/>
      <c r="L210" s="617"/>
      <c r="M210" s="159" t="s">
        <v>437</v>
      </c>
      <c r="N210" s="159" t="s">
        <v>437</v>
      </c>
    </row>
  </sheetData>
  <sheetProtection formatCells="0" formatColumns="0" formatRows="0" insertColumns="0" insertRows="0" insertHyperlinks="0" deleteColumns="0" deleteRows="0" sort="0" autoFilter="0" pivotTables="0"/>
  <mergeCells count="50">
    <mergeCell ref="A26:K26"/>
    <mergeCell ref="A1:I1"/>
    <mergeCell ref="A7:H7"/>
    <mergeCell ref="A13:H13"/>
    <mergeCell ref="A16:M16"/>
    <mergeCell ref="A21:K21"/>
    <mergeCell ref="A28:M28"/>
    <mergeCell ref="A33:K33"/>
    <mergeCell ref="A38:K38"/>
    <mergeCell ref="A60:I60"/>
    <mergeCell ref="A50:I50"/>
    <mergeCell ref="A41:I41"/>
    <mergeCell ref="A40:J40"/>
    <mergeCell ref="A75:M75"/>
    <mergeCell ref="A73:K73"/>
    <mergeCell ref="A68:K68"/>
    <mergeCell ref="A63:M63"/>
    <mergeCell ref="A85:K85"/>
    <mergeCell ref="A80:K80"/>
    <mergeCell ref="A88:I88"/>
    <mergeCell ref="A100:I100"/>
    <mergeCell ref="A98:H98"/>
    <mergeCell ref="A93:H93"/>
    <mergeCell ref="A117:L117"/>
    <mergeCell ref="A103:L103"/>
    <mergeCell ref="A122:J122"/>
    <mergeCell ref="A114:J114"/>
    <mergeCell ref="A108:K108"/>
    <mergeCell ref="A131:J131"/>
    <mergeCell ref="A132:J132"/>
    <mergeCell ref="A172:J172"/>
    <mergeCell ref="A167:J167"/>
    <mergeCell ref="A161:J161"/>
    <mergeCell ref="A156:J156"/>
    <mergeCell ref="A128:J128"/>
    <mergeCell ref="A141:I141"/>
    <mergeCell ref="A134:C134"/>
    <mergeCell ref="A149:I149"/>
    <mergeCell ref="A151:L151"/>
    <mergeCell ref="A162:L162"/>
    <mergeCell ref="A210:L210"/>
    <mergeCell ref="A205:L205"/>
    <mergeCell ref="A197:L197"/>
    <mergeCell ref="A187:N187"/>
    <mergeCell ref="A174:J174"/>
    <mergeCell ref="A175:J175"/>
    <mergeCell ref="A180:I180"/>
    <mergeCell ref="A185:I185"/>
    <mergeCell ref="A192:L192"/>
    <mergeCell ref="A200:N200"/>
  </mergeCells>
  <pageMargins left="0.11811023622047245" right="0.11811023622047245" top="0.74803149606299213" bottom="0.74803149606299213" header="0.31496062992125984" footer="0.31496062992125984"/>
  <pageSetup paperSize="9" scale="7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26"/>
  <sheetViews>
    <sheetView view="pageBreakPreview" zoomScale="91" zoomScaleNormal="100" zoomScaleSheetLayoutView="91" workbookViewId="0">
      <selection activeCell="J9" sqref="J9"/>
    </sheetView>
  </sheetViews>
  <sheetFormatPr defaultColWidth="8.81640625" defaultRowHeight="14.5"/>
  <cols>
    <col min="1" max="1" width="8.26953125" customWidth="1"/>
    <col min="2" max="2" width="8" customWidth="1"/>
    <col min="3" max="4" width="7.81640625" customWidth="1"/>
    <col min="5" max="5" width="10.7265625" customWidth="1"/>
    <col min="6" max="7" width="8.81640625" customWidth="1"/>
    <col min="8" max="8" width="6.81640625" customWidth="1"/>
    <col min="9" max="9" width="7.7265625" customWidth="1"/>
  </cols>
  <sheetData>
    <row r="1" spans="1:7" ht="27.75" customHeight="1">
      <c r="A1" s="637" t="s">
        <v>333</v>
      </c>
      <c r="B1" s="638"/>
      <c r="C1" s="638"/>
      <c r="D1" s="638"/>
      <c r="E1" s="638"/>
      <c r="F1" s="638"/>
      <c r="G1" s="638"/>
    </row>
    <row r="2" spans="1:7">
      <c r="A2" s="639" t="s">
        <v>379</v>
      </c>
      <c r="B2" s="541"/>
      <c r="C2" s="541"/>
      <c r="D2" s="541"/>
      <c r="E2" s="541"/>
      <c r="F2" s="541"/>
      <c r="G2" s="541"/>
    </row>
    <row r="3" spans="1:7">
      <c r="A3" s="27"/>
      <c r="B3" s="9"/>
      <c r="C3" s="9"/>
      <c r="D3" s="9"/>
      <c r="E3" s="9"/>
      <c r="F3" s="9"/>
      <c r="G3" s="9"/>
    </row>
    <row r="4" spans="1:7" ht="65">
      <c r="A4" s="49" t="s">
        <v>280</v>
      </c>
      <c r="B4" s="49" t="s">
        <v>334</v>
      </c>
      <c r="C4" s="49" t="s">
        <v>482</v>
      </c>
      <c r="D4" s="49" t="s">
        <v>316</v>
      </c>
      <c r="E4" s="49" t="s">
        <v>483</v>
      </c>
      <c r="F4" s="49" t="s">
        <v>451</v>
      </c>
      <c r="G4" s="49" t="s">
        <v>395</v>
      </c>
    </row>
    <row r="5" spans="1:7" ht="65">
      <c r="A5" s="125" t="s">
        <v>1679</v>
      </c>
      <c r="B5" s="125" t="s">
        <v>1656</v>
      </c>
      <c r="C5" s="106">
        <v>76448</v>
      </c>
      <c r="D5" s="177" t="s">
        <v>876</v>
      </c>
      <c r="E5" s="363"/>
      <c r="F5" s="101" t="s">
        <v>1870</v>
      </c>
      <c r="G5" s="106">
        <v>76448</v>
      </c>
    </row>
    <row r="6" spans="1:7" ht="65">
      <c r="A6" s="125" t="s">
        <v>1679</v>
      </c>
      <c r="B6" s="101" t="s">
        <v>1656</v>
      </c>
      <c r="C6" s="106">
        <v>76448</v>
      </c>
      <c r="D6" s="101" t="s">
        <v>876</v>
      </c>
      <c r="E6" s="363"/>
      <c r="F6" s="101" t="s">
        <v>1870</v>
      </c>
      <c r="G6" s="106">
        <v>76448</v>
      </c>
    </row>
    <row r="7" spans="1:7" ht="65">
      <c r="A7" s="125" t="s">
        <v>1679</v>
      </c>
      <c r="B7" s="101" t="s">
        <v>1657</v>
      </c>
      <c r="C7" s="106">
        <v>50571</v>
      </c>
      <c r="D7" s="101" t="s">
        <v>876</v>
      </c>
      <c r="E7" s="363"/>
      <c r="F7" s="101" t="s">
        <v>1870</v>
      </c>
      <c r="G7" s="106">
        <v>50571</v>
      </c>
    </row>
    <row r="8" spans="1:7" ht="65">
      <c r="A8" s="125" t="s">
        <v>1679</v>
      </c>
      <c r="B8" s="118" t="s">
        <v>1658</v>
      </c>
      <c r="C8" s="106">
        <v>36045</v>
      </c>
      <c r="D8" s="118" t="s">
        <v>876</v>
      </c>
      <c r="E8" s="363"/>
      <c r="F8" s="101" t="s">
        <v>1870</v>
      </c>
      <c r="G8" s="106">
        <v>36045</v>
      </c>
    </row>
    <row r="9" spans="1:7" ht="169">
      <c r="A9" s="118" t="s">
        <v>1661</v>
      </c>
      <c r="B9" s="118" t="s">
        <v>1765</v>
      </c>
      <c r="C9" s="106">
        <v>2578</v>
      </c>
      <c r="D9" s="118" t="s">
        <v>1766</v>
      </c>
      <c r="E9" s="363"/>
      <c r="F9" s="101" t="s">
        <v>1870</v>
      </c>
      <c r="G9" s="106">
        <v>2578</v>
      </c>
    </row>
    <row r="10" spans="1:7" ht="65">
      <c r="A10" s="125" t="s">
        <v>1679</v>
      </c>
      <c r="B10" s="118" t="s">
        <v>1658</v>
      </c>
      <c r="C10" s="106">
        <v>36045</v>
      </c>
      <c r="D10" s="118" t="s">
        <v>876</v>
      </c>
      <c r="E10" s="363"/>
      <c r="F10" s="101" t="s">
        <v>1870</v>
      </c>
      <c r="G10" s="106">
        <v>36045</v>
      </c>
    </row>
    <row r="11" spans="1:7">
      <c r="A11" s="640" t="s">
        <v>140</v>
      </c>
      <c r="B11" s="640"/>
      <c r="C11" s="640"/>
      <c r="D11" s="640"/>
      <c r="E11" s="640"/>
      <c r="F11" s="640"/>
      <c r="G11" s="91">
        <f>SUM(G5:G10)</f>
        <v>278135</v>
      </c>
    </row>
    <row r="17" spans="1:11" ht="24" customHeight="1">
      <c r="A17" s="643" t="s">
        <v>335</v>
      </c>
      <c r="B17" s="643"/>
      <c r="C17" s="643"/>
      <c r="D17" s="643"/>
      <c r="E17" s="643"/>
      <c r="F17" s="643"/>
      <c r="G17" s="643"/>
      <c r="H17" s="643"/>
      <c r="I17" s="643"/>
      <c r="J17" s="643"/>
      <c r="K17" s="643"/>
    </row>
    <row r="18" spans="1:11">
      <c r="A18" s="11"/>
      <c r="B18" s="9"/>
      <c r="C18" s="9"/>
      <c r="D18" s="9"/>
      <c r="E18" s="9"/>
      <c r="F18" s="9"/>
      <c r="G18" s="9"/>
      <c r="H18" s="9"/>
      <c r="I18" s="9"/>
      <c r="J18" s="9"/>
      <c r="K18" s="9"/>
    </row>
    <row r="19" spans="1:11" ht="36">
      <c r="A19" s="135" t="s">
        <v>280</v>
      </c>
      <c r="B19" s="135" t="s">
        <v>334</v>
      </c>
      <c r="C19" s="135" t="s">
        <v>484</v>
      </c>
      <c r="D19" s="135" t="s">
        <v>316</v>
      </c>
      <c r="E19" s="135" t="s">
        <v>389</v>
      </c>
      <c r="F19" s="135" t="s">
        <v>328</v>
      </c>
      <c r="G19" s="136" t="s">
        <v>216</v>
      </c>
      <c r="H19" s="136" t="s">
        <v>214</v>
      </c>
      <c r="I19" s="136" t="s">
        <v>265</v>
      </c>
      <c r="J19" s="136" t="s">
        <v>266</v>
      </c>
      <c r="K19" s="135" t="s">
        <v>267</v>
      </c>
    </row>
    <row r="20" spans="1:11">
      <c r="A20" s="119" t="s">
        <v>437</v>
      </c>
      <c r="B20" s="119" t="s">
        <v>437</v>
      </c>
      <c r="C20" s="119" t="s">
        <v>437</v>
      </c>
      <c r="D20" s="119" t="s">
        <v>437</v>
      </c>
      <c r="E20" s="119" t="s">
        <v>437</v>
      </c>
      <c r="F20" s="119" t="s">
        <v>437</v>
      </c>
      <c r="G20" s="119" t="s">
        <v>437</v>
      </c>
      <c r="H20" s="119" t="s">
        <v>437</v>
      </c>
      <c r="I20" s="119" t="s">
        <v>437</v>
      </c>
      <c r="J20" s="100">
        <v>0</v>
      </c>
      <c r="K20" s="106">
        <v>0</v>
      </c>
    </row>
    <row r="21" spans="1:11">
      <c r="A21" s="641" t="s">
        <v>268</v>
      </c>
      <c r="B21" s="642"/>
      <c r="C21" s="642"/>
      <c r="D21" s="642"/>
      <c r="E21" s="642"/>
      <c r="F21" s="642"/>
      <c r="G21" s="642"/>
      <c r="H21" s="642"/>
      <c r="I21" s="642"/>
      <c r="J21" s="32">
        <f>SUM(J20:J20)</f>
        <v>0</v>
      </c>
      <c r="K21" s="91">
        <f>SUM(K20:K20)</f>
        <v>0</v>
      </c>
    </row>
    <row r="22" spans="1:11">
      <c r="A22" s="27"/>
      <c r="B22" s="9"/>
      <c r="C22" s="9"/>
      <c r="D22" s="9"/>
      <c r="E22" s="9"/>
      <c r="F22" s="9"/>
      <c r="G22" s="9"/>
      <c r="H22" s="9"/>
      <c r="I22" s="9"/>
      <c r="J22" s="9"/>
      <c r="K22" s="9"/>
    </row>
    <row r="23" spans="1:11" ht="32.25" customHeight="1">
      <c r="A23" s="644" t="s">
        <v>336</v>
      </c>
      <c r="B23" s="644"/>
      <c r="C23" s="644"/>
      <c r="D23" s="644"/>
      <c r="E23" s="644"/>
      <c r="F23" s="644"/>
      <c r="G23" s="644"/>
      <c r="H23" s="644"/>
      <c r="I23" s="644"/>
      <c r="J23" s="644"/>
      <c r="K23" s="644"/>
    </row>
    <row r="24" spans="1:11" ht="36">
      <c r="A24" s="135" t="s">
        <v>280</v>
      </c>
      <c r="B24" s="135" t="s">
        <v>334</v>
      </c>
      <c r="C24" s="135" t="s">
        <v>484</v>
      </c>
      <c r="D24" s="135" t="s">
        <v>316</v>
      </c>
      <c r="E24" s="135" t="s">
        <v>389</v>
      </c>
      <c r="F24" s="135" t="s">
        <v>477</v>
      </c>
      <c r="G24" s="136" t="s">
        <v>216</v>
      </c>
      <c r="H24" s="136" t="s">
        <v>214</v>
      </c>
      <c r="I24" s="136" t="s">
        <v>265</v>
      </c>
      <c r="J24" s="136" t="s">
        <v>266</v>
      </c>
      <c r="K24" s="135" t="s">
        <v>267</v>
      </c>
    </row>
    <row r="25" spans="1:11">
      <c r="A25" s="119" t="s">
        <v>437</v>
      </c>
      <c r="B25" s="119" t="s">
        <v>437</v>
      </c>
      <c r="C25" s="119" t="s">
        <v>437</v>
      </c>
      <c r="D25" s="119" t="s">
        <v>437</v>
      </c>
      <c r="E25" s="119" t="s">
        <v>437</v>
      </c>
      <c r="F25" s="119" t="s">
        <v>437</v>
      </c>
      <c r="G25" s="119" t="s">
        <v>437</v>
      </c>
      <c r="H25" s="119" t="s">
        <v>437</v>
      </c>
      <c r="I25" s="119" t="s">
        <v>437</v>
      </c>
      <c r="J25" s="100">
        <v>0</v>
      </c>
      <c r="K25" s="106">
        <v>0</v>
      </c>
    </row>
    <row r="26" spans="1:11">
      <c r="A26" s="641" t="s">
        <v>268</v>
      </c>
      <c r="B26" s="642"/>
      <c r="C26" s="642"/>
      <c r="D26" s="642"/>
      <c r="E26" s="642"/>
      <c r="F26" s="642"/>
      <c r="G26" s="642"/>
      <c r="H26" s="642"/>
      <c r="I26" s="642"/>
      <c r="J26" s="32">
        <f>SUM(J25:J25)</f>
        <v>0</v>
      </c>
      <c r="K26" s="91">
        <f>SUM(K25:K25)</f>
        <v>0</v>
      </c>
    </row>
  </sheetData>
  <sheetProtection formatCells="0" formatColumns="0" formatRows="0" insertColumns="0" insertRows="0" insertHyperlinks="0" deleteColumns="0" deleteRows="0" sort="0" autoFilter="0" pivotTables="0"/>
  <mergeCells count="7">
    <mergeCell ref="A1:G1"/>
    <mergeCell ref="A2:G2"/>
    <mergeCell ref="A11:F11"/>
    <mergeCell ref="A21:I21"/>
    <mergeCell ref="A26:I26"/>
    <mergeCell ref="A17:K17"/>
    <mergeCell ref="A23:K23"/>
  </mergeCells>
  <pageMargins left="0.11811023622047245" right="0.11811023622047245" top="0.74803149606299213" bottom="0.7480314960629921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21"/>
  <sheetViews>
    <sheetView view="pageBreakPreview" zoomScale="97" zoomScaleNormal="100" zoomScaleSheetLayoutView="97" workbookViewId="0">
      <selection activeCell="J28" sqref="J28"/>
    </sheetView>
  </sheetViews>
  <sheetFormatPr defaultColWidth="8.81640625" defaultRowHeight="14.5"/>
  <cols>
    <col min="1" max="1" width="40.453125" customWidth="1"/>
    <col min="2" max="2" width="21.7265625" customWidth="1"/>
    <col min="3" max="3" width="24.81640625" style="218" customWidth="1"/>
    <col min="4" max="4" width="2.453125" customWidth="1"/>
    <col min="5" max="5" width="15.7265625" customWidth="1"/>
    <col min="6" max="6" width="23.81640625" customWidth="1"/>
  </cols>
  <sheetData>
    <row r="1" spans="1:6" ht="28.5" customHeight="1">
      <c r="A1" s="645" t="s">
        <v>337</v>
      </c>
      <c r="B1" s="646"/>
      <c r="C1" s="646"/>
    </row>
    <row r="2" spans="1:6" ht="15.75" customHeight="1">
      <c r="A2" s="647" t="s">
        <v>338</v>
      </c>
      <c r="B2" s="646"/>
      <c r="C2" s="646"/>
    </row>
    <row r="3" spans="1:6" ht="17.25" customHeight="1">
      <c r="A3" s="647" t="s">
        <v>194</v>
      </c>
      <c r="B3" s="646"/>
      <c r="C3" s="646"/>
    </row>
    <row r="4" spans="1:6">
      <c r="A4" s="14"/>
      <c r="B4" s="16"/>
      <c r="C4" s="230"/>
    </row>
    <row r="5" spans="1:6">
      <c r="A5" s="37" t="s">
        <v>339</v>
      </c>
      <c r="B5" s="41" t="s">
        <v>31</v>
      </c>
      <c r="C5" s="128" t="s">
        <v>196</v>
      </c>
    </row>
    <row r="6" spans="1:6" ht="28">
      <c r="A6" s="98" t="s">
        <v>559</v>
      </c>
      <c r="B6" s="41" t="s">
        <v>34</v>
      </c>
      <c r="C6" s="127">
        <f>C7+C8</f>
        <v>49563967.259999998</v>
      </c>
      <c r="E6" s="291"/>
    </row>
    <row r="7" spans="1:6">
      <c r="A7" s="98" t="s">
        <v>340</v>
      </c>
      <c r="B7" s="41" t="s">
        <v>37</v>
      </c>
      <c r="C7" s="126">
        <f>'1.1.'!I17</f>
        <v>2749188.08</v>
      </c>
    </row>
    <row r="8" spans="1:6">
      <c r="A8" s="98" t="s">
        <v>341</v>
      </c>
      <c r="B8" s="41" t="s">
        <v>39</v>
      </c>
      <c r="C8" s="126">
        <f>'1.1.'!I120</f>
        <v>46814779.18</v>
      </c>
    </row>
    <row r="9" spans="1:6" ht="28">
      <c r="A9" s="37" t="s">
        <v>560</v>
      </c>
      <c r="B9" s="41" t="s">
        <v>35</v>
      </c>
      <c r="C9" s="127">
        <f>C10+C11</f>
        <v>26313734.099999998</v>
      </c>
    </row>
    <row r="10" spans="1:6">
      <c r="A10" s="37" t="s">
        <v>340</v>
      </c>
      <c r="B10" s="41" t="s">
        <v>37</v>
      </c>
      <c r="C10" s="126">
        <f>'1.2 '!I7</f>
        <v>1302200</v>
      </c>
    </row>
    <row r="11" spans="1:6">
      <c r="A11" s="37" t="s">
        <v>341</v>
      </c>
      <c r="B11" s="41" t="s">
        <v>39</v>
      </c>
      <c r="C11" s="126">
        <f>'1.2 '!I84</f>
        <v>25011534.099999998</v>
      </c>
    </row>
    <row r="12" spans="1:6" ht="42">
      <c r="A12" s="37" t="s">
        <v>561</v>
      </c>
      <c r="B12" s="41" t="s">
        <v>41</v>
      </c>
      <c r="C12" s="128" t="s">
        <v>437</v>
      </c>
    </row>
    <row r="13" spans="1:6">
      <c r="A13" s="37" t="s">
        <v>340</v>
      </c>
      <c r="B13" s="41" t="s">
        <v>37</v>
      </c>
      <c r="C13" s="128" t="s">
        <v>437</v>
      </c>
    </row>
    <row r="14" spans="1:6">
      <c r="A14" s="37" t="s">
        <v>341</v>
      </c>
      <c r="B14" s="41" t="s">
        <v>39</v>
      </c>
      <c r="C14" s="128" t="s">
        <v>437</v>
      </c>
    </row>
    <row r="15" spans="1:6" ht="28">
      <c r="A15" s="79" t="s">
        <v>562</v>
      </c>
      <c r="B15" s="41" t="s">
        <v>43</v>
      </c>
      <c r="C15" s="127">
        <f>C16+C17</f>
        <v>1113527.3899999999</v>
      </c>
      <c r="D15" s="44"/>
      <c r="F15" s="44"/>
    </row>
    <row r="16" spans="1:6">
      <c r="A16" s="79" t="s">
        <v>340</v>
      </c>
      <c r="B16" s="41" t="s">
        <v>37</v>
      </c>
      <c r="C16" s="126">
        <v>705870</v>
      </c>
      <c r="D16">
        <v>1</v>
      </c>
    </row>
    <row r="17" spans="1:4">
      <c r="A17" s="79" t="s">
        <v>341</v>
      </c>
      <c r="B17" s="41" t="s">
        <v>39</v>
      </c>
      <c r="C17" s="126">
        <v>407657.38999999996</v>
      </c>
      <c r="D17">
        <v>2</v>
      </c>
    </row>
    <row r="18" spans="1:4" ht="42">
      <c r="A18" s="37" t="s">
        <v>563</v>
      </c>
      <c r="B18" s="41" t="s">
        <v>229</v>
      </c>
      <c r="C18" s="128"/>
    </row>
    <row r="19" spans="1:4">
      <c r="A19" s="37" t="s">
        <v>340</v>
      </c>
      <c r="B19" s="41" t="s">
        <v>37</v>
      </c>
      <c r="C19" s="128" t="s">
        <v>437</v>
      </c>
    </row>
    <row r="20" spans="1:4">
      <c r="A20" s="37" t="s">
        <v>341</v>
      </c>
      <c r="B20" s="41" t="s">
        <v>39</v>
      </c>
      <c r="C20" s="128" t="s">
        <v>437</v>
      </c>
    </row>
    <row r="21" spans="1:4">
      <c r="A21" s="37" t="s">
        <v>342</v>
      </c>
      <c r="B21" s="78"/>
      <c r="C21" s="127">
        <f>C15+C9+C6</f>
        <v>76991228.75</v>
      </c>
    </row>
  </sheetData>
  <sheetProtection formatCells="0" formatColumns="0" formatRows="0" insertColumns="0" insertRows="0" insertHyperlinks="0" deleteColumns="0" deleteRows="0" sort="0" autoFilter="0" pivotTables="0"/>
  <mergeCells count="3">
    <mergeCell ref="A1:C1"/>
    <mergeCell ref="A2:C2"/>
    <mergeCell ref="A3:C3"/>
  </mergeCells>
  <pageMargins left="0.11811023622047245" right="0.11811023622047245"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20"/>
  <sheetViews>
    <sheetView view="pageBreakPreview" zoomScale="96" zoomScaleNormal="138" zoomScaleSheetLayoutView="96" workbookViewId="0">
      <selection activeCell="G122" sqref="G122"/>
    </sheetView>
  </sheetViews>
  <sheetFormatPr defaultColWidth="8.81640625" defaultRowHeight="14.5"/>
  <cols>
    <col min="1" max="1" width="9.1796875" customWidth="1"/>
    <col min="2" max="2" width="14.1796875" customWidth="1"/>
    <col min="3" max="3" width="11.1796875" customWidth="1"/>
    <col min="4" max="4" width="25.26953125" customWidth="1"/>
    <col min="5" max="5" width="11.26953125" customWidth="1"/>
    <col min="6" max="6" width="23.453125" customWidth="1"/>
    <col min="7" max="7" width="26.26953125" customWidth="1"/>
    <col min="8" max="8" width="6.453125" customWidth="1"/>
    <col min="9" max="9" width="12.453125" customWidth="1"/>
    <col min="10" max="15" width="8.81640625" customWidth="1"/>
    <col min="16" max="16" width="9.1796875" customWidth="1"/>
  </cols>
  <sheetData>
    <row r="1" spans="1:13" ht="53.15" customHeight="1">
      <c r="A1" s="648" t="s">
        <v>343</v>
      </c>
      <c r="B1" s="541"/>
      <c r="C1" s="541"/>
      <c r="D1" s="541"/>
      <c r="E1" s="541"/>
      <c r="F1" s="541"/>
      <c r="G1" s="541"/>
      <c r="H1" s="541"/>
      <c r="I1" s="541"/>
      <c r="J1" s="46"/>
      <c r="M1" s="46"/>
    </row>
    <row r="2" spans="1:13">
      <c r="A2" s="17" t="s">
        <v>382</v>
      </c>
      <c r="B2" s="16"/>
      <c r="C2" s="16"/>
      <c r="D2" s="16"/>
      <c r="E2" s="16"/>
      <c r="F2" s="16"/>
      <c r="G2" s="16"/>
      <c r="H2" s="16"/>
      <c r="I2" s="16"/>
      <c r="J2" s="46"/>
      <c r="M2" s="46"/>
    </row>
    <row r="3" spans="1:13" ht="65">
      <c r="A3" s="31" t="s">
        <v>391</v>
      </c>
      <c r="B3" s="31" t="s">
        <v>345</v>
      </c>
      <c r="C3" s="31" t="s">
        <v>392</v>
      </c>
      <c r="D3" s="31" t="s">
        <v>397</v>
      </c>
      <c r="E3" s="31" t="s">
        <v>398</v>
      </c>
      <c r="F3" s="31" t="s">
        <v>399</v>
      </c>
      <c r="G3" s="31" t="s">
        <v>394</v>
      </c>
      <c r="H3" s="31" t="s">
        <v>31</v>
      </c>
      <c r="I3" s="31" t="s">
        <v>395</v>
      </c>
      <c r="J3" s="47"/>
      <c r="K3" s="81"/>
      <c r="L3" s="48"/>
      <c r="M3" s="46"/>
    </row>
    <row r="4" spans="1:13" ht="34.5">
      <c r="A4" s="156" t="s">
        <v>745</v>
      </c>
      <c r="B4" s="256">
        <v>26005643697</v>
      </c>
      <c r="C4" s="103">
        <v>4</v>
      </c>
      <c r="D4" s="262" t="s">
        <v>994</v>
      </c>
      <c r="E4" s="102"/>
      <c r="F4" s="257" t="s">
        <v>995</v>
      </c>
      <c r="G4" s="256" t="s">
        <v>996</v>
      </c>
      <c r="H4" s="58" t="s">
        <v>1025</v>
      </c>
      <c r="I4" s="258">
        <v>150000</v>
      </c>
      <c r="J4" s="45"/>
      <c r="K4" s="46"/>
      <c r="L4" s="46"/>
      <c r="M4" s="46"/>
    </row>
    <row r="5" spans="1:13" ht="34.5">
      <c r="A5" s="156" t="s">
        <v>775</v>
      </c>
      <c r="B5" s="256">
        <v>26005643697</v>
      </c>
      <c r="C5" s="103">
        <v>11</v>
      </c>
      <c r="D5" s="263" t="s">
        <v>994</v>
      </c>
      <c r="E5" s="102"/>
      <c r="F5" s="259" t="s">
        <v>995</v>
      </c>
      <c r="G5" s="256" t="s">
        <v>997</v>
      </c>
      <c r="H5" s="58" t="s">
        <v>1025</v>
      </c>
      <c r="I5" s="258">
        <v>249000</v>
      </c>
      <c r="J5" s="45"/>
      <c r="K5" s="46"/>
      <c r="L5" s="90"/>
      <c r="M5" s="46"/>
    </row>
    <row r="6" spans="1:13" ht="34.5">
      <c r="A6" s="156" t="s">
        <v>775</v>
      </c>
      <c r="B6" s="256">
        <v>26005643697</v>
      </c>
      <c r="C6" s="103">
        <v>9</v>
      </c>
      <c r="D6" s="103" t="s">
        <v>998</v>
      </c>
      <c r="E6" s="102"/>
      <c r="F6" s="257" t="s">
        <v>999</v>
      </c>
      <c r="G6" s="256" t="s">
        <v>1000</v>
      </c>
      <c r="H6" s="58" t="s">
        <v>1025</v>
      </c>
      <c r="I6" s="258">
        <v>40000</v>
      </c>
      <c r="J6" s="45"/>
      <c r="K6" s="46"/>
      <c r="L6" s="90"/>
      <c r="M6" s="46"/>
    </row>
    <row r="7" spans="1:13" ht="34.5">
      <c r="A7" s="156" t="s">
        <v>775</v>
      </c>
      <c r="B7" s="256">
        <v>26005643697</v>
      </c>
      <c r="C7" s="103">
        <v>12</v>
      </c>
      <c r="D7" s="103" t="s">
        <v>1001</v>
      </c>
      <c r="E7" s="102"/>
      <c r="F7" s="257" t="s">
        <v>1002</v>
      </c>
      <c r="G7" s="256" t="s">
        <v>1003</v>
      </c>
      <c r="H7" s="58" t="s">
        <v>1025</v>
      </c>
      <c r="I7" s="258">
        <v>499000</v>
      </c>
      <c r="J7" s="45"/>
      <c r="K7" s="46"/>
      <c r="L7" s="90"/>
      <c r="M7" s="46"/>
    </row>
    <row r="8" spans="1:13" ht="57.5">
      <c r="A8" s="156" t="s">
        <v>775</v>
      </c>
      <c r="B8" s="256">
        <v>26005643697</v>
      </c>
      <c r="C8" s="103">
        <v>13</v>
      </c>
      <c r="D8" s="103" t="s">
        <v>1004</v>
      </c>
      <c r="E8" s="102"/>
      <c r="F8" s="257" t="s">
        <v>1005</v>
      </c>
      <c r="G8" s="256" t="s">
        <v>1006</v>
      </c>
      <c r="H8" s="58" t="s">
        <v>1025</v>
      </c>
      <c r="I8" s="258">
        <v>26400</v>
      </c>
      <c r="J8" s="45"/>
      <c r="K8" s="46"/>
      <c r="L8" s="90"/>
      <c r="M8" s="46"/>
    </row>
    <row r="9" spans="1:13" ht="57" customHeight="1">
      <c r="A9" s="156" t="s">
        <v>1007</v>
      </c>
      <c r="B9" s="256">
        <v>26005643697</v>
      </c>
      <c r="C9" s="103">
        <v>16</v>
      </c>
      <c r="D9" s="103" t="s">
        <v>1008</v>
      </c>
      <c r="E9" s="102"/>
      <c r="F9" s="257" t="s">
        <v>1009</v>
      </c>
      <c r="G9" s="260" t="s">
        <v>1010</v>
      </c>
      <c r="H9" s="58" t="s">
        <v>1025</v>
      </c>
      <c r="I9" s="258">
        <v>33900</v>
      </c>
      <c r="J9" s="45"/>
      <c r="K9" s="46"/>
      <c r="L9" s="90"/>
      <c r="M9" s="46"/>
    </row>
    <row r="10" spans="1:13" ht="34.5">
      <c r="A10" s="156" t="s">
        <v>782</v>
      </c>
      <c r="B10" s="256">
        <v>26005643697</v>
      </c>
      <c r="C10" s="103">
        <v>61</v>
      </c>
      <c r="D10" s="103" t="s">
        <v>1011</v>
      </c>
      <c r="E10" s="102"/>
      <c r="F10" s="257" t="s">
        <v>1816</v>
      </c>
      <c r="G10" s="260" t="s">
        <v>1012</v>
      </c>
      <c r="H10" s="58" t="s">
        <v>1025</v>
      </c>
      <c r="I10" s="258">
        <v>700</v>
      </c>
      <c r="J10" s="45"/>
      <c r="K10" s="46"/>
      <c r="L10" s="90"/>
      <c r="M10" s="46"/>
    </row>
    <row r="11" spans="1:13" ht="34.5">
      <c r="A11" s="156" t="s">
        <v>793</v>
      </c>
      <c r="B11" s="256">
        <v>26005643697</v>
      </c>
      <c r="C11" s="103">
        <v>77</v>
      </c>
      <c r="D11" s="103" t="s">
        <v>1013</v>
      </c>
      <c r="E11" s="102"/>
      <c r="F11" s="257" t="s">
        <v>1014</v>
      </c>
      <c r="G11" s="260" t="s">
        <v>1015</v>
      </c>
      <c r="H11" s="58" t="s">
        <v>1025</v>
      </c>
      <c r="I11" s="258">
        <v>1219550</v>
      </c>
      <c r="J11" s="45"/>
      <c r="K11" s="46"/>
      <c r="L11" s="90"/>
      <c r="M11" s="46"/>
    </row>
    <row r="12" spans="1:13" ht="34.5">
      <c r="A12" s="156" t="s">
        <v>793</v>
      </c>
      <c r="B12" s="256">
        <v>26005643697</v>
      </c>
      <c r="C12" s="103">
        <v>75</v>
      </c>
      <c r="D12" s="103" t="s">
        <v>994</v>
      </c>
      <c r="E12" s="102"/>
      <c r="F12" s="257" t="s">
        <v>995</v>
      </c>
      <c r="G12" s="260" t="s">
        <v>1016</v>
      </c>
      <c r="H12" s="58" t="s">
        <v>1025</v>
      </c>
      <c r="I12" s="258">
        <v>249000</v>
      </c>
      <c r="J12" s="45"/>
      <c r="K12" s="46"/>
      <c r="L12" s="90"/>
      <c r="M12" s="46"/>
    </row>
    <row r="13" spans="1:13" ht="34.5">
      <c r="A13" s="156" t="s">
        <v>800</v>
      </c>
      <c r="B13" s="256">
        <v>26005643697</v>
      </c>
      <c r="C13" s="103">
        <v>78</v>
      </c>
      <c r="D13" s="263" t="s">
        <v>994</v>
      </c>
      <c r="E13" s="102"/>
      <c r="F13" s="257" t="s">
        <v>995</v>
      </c>
      <c r="G13" s="260" t="s">
        <v>1017</v>
      </c>
      <c r="H13" s="58" t="s">
        <v>1025</v>
      </c>
      <c r="I13" s="258">
        <v>249000</v>
      </c>
      <c r="J13" s="45"/>
      <c r="K13" s="46"/>
      <c r="L13" s="90"/>
      <c r="M13" s="46"/>
    </row>
    <row r="14" spans="1:13" ht="34.5">
      <c r="A14" s="156" t="s">
        <v>808</v>
      </c>
      <c r="B14" s="256">
        <v>26005643697</v>
      </c>
      <c r="C14" s="103">
        <v>105</v>
      </c>
      <c r="D14" s="103" t="s">
        <v>1011</v>
      </c>
      <c r="E14" s="102"/>
      <c r="F14" s="257" t="s">
        <v>1816</v>
      </c>
      <c r="G14" s="260" t="s">
        <v>1018</v>
      </c>
      <c r="H14" s="58" t="s">
        <v>1025</v>
      </c>
      <c r="I14" s="258">
        <v>500</v>
      </c>
      <c r="J14" s="45"/>
      <c r="K14" s="46"/>
      <c r="L14" s="90"/>
      <c r="M14" s="46"/>
    </row>
    <row r="15" spans="1:13" ht="57.5">
      <c r="A15" s="156" t="s">
        <v>855</v>
      </c>
      <c r="B15" s="256">
        <v>26005643697</v>
      </c>
      <c r="C15" s="103">
        <v>2</v>
      </c>
      <c r="D15" s="262" t="s">
        <v>1019</v>
      </c>
      <c r="E15" s="102"/>
      <c r="F15" s="261" t="s">
        <v>1020</v>
      </c>
      <c r="G15" s="260" t="s">
        <v>1021</v>
      </c>
      <c r="H15" s="58" t="s">
        <v>1025</v>
      </c>
      <c r="I15" s="258">
        <v>19638.080000000002</v>
      </c>
      <c r="J15" s="45"/>
      <c r="K15" s="46"/>
      <c r="L15" s="90"/>
      <c r="M15" s="46"/>
    </row>
    <row r="16" spans="1:13" ht="34.5">
      <c r="A16" s="156" t="s">
        <v>884</v>
      </c>
      <c r="B16" s="256">
        <v>26005643697</v>
      </c>
      <c r="C16" s="103">
        <v>9</v>
      </c>
      <c r="D16" s="103" t="s">
        <v>1022</v>
      </c>
      <c r="E16" s="102"/>
      <c r="F16" s="257" t="s">
        <v>1023</v>
      </c>
      <c r="G16" s="260" t="s">
        <v>1024</v>
      </c>
      <c r="H16" s="58" t="s">
        <v>1025</v>
      </c>
      <c r="I16" s="258">
        <v>12500</v>
      </c>
      <c r="J16" s="45"/>
      <c r="K16" s="46"/>
      <c r="L16" s="90"/>
      <c r="M16" s="46"/>
    </row>
    <row r="17" spans="1:10">
      <c r="A17" s="649" t="s">
        <v>592</v>
      </c>
      <c r="B17" s="650"/>
      <c r="C17" s="650"/>
      <c r="D17" s="650"/>
      <c r="E17" s="650"/>
      <c r="F17" s="650"/>
      <c r="G17" s="650"/>
      <c r="H17" s="650"/>
      <c r="I17" s="97">
        <f>SUM(I4:I16)</f>
        <v>2749188.08</v>
      </c>
      <c r="J17" s="45"/>
    </row>
    <row r="18" spans="1:10">
      <c r="A18" s="23"/>
      <c r="B18" s="45"/>
      <c r="C18" s="45"/>
      <c r="D18" s="45"/>
      <c r="E18" s="45"/>
      <c r="F18" s="45"/>
      <c r="G18" s="45"/>
      <c r="H18" s="45"/>
      <c r="I18" s="45"/>
      <c r="J18" s="45"/>
    </row>
    <row r="19" spans="1:10">
      <c r="A19" s="25" t="s">
        <v>396</v>
      </c>
      <c r="B19" s="45"/>
      <c r="C19" s="45"/>
      <c r="D19" s="45"/>
      <c r="E19" s="45"/>
      <c r="F19" s="45"/>
      <c r="G19" s="45"/>
      <c r="H19" s="45"/>
      <c r="I19" s="45"/>
      <c r="J19" s="45"/>
    </row>
    <row r="20" spans="1:10" ht="65">
      <c r="A20" s="30" t="s">
        <v>391</v>
      </c>
      <c r="B20" s="31" t="s">
        <v>345</v>
      </c>
      <c r="C20" s="31" t="s">
        <v>392</v>
      </c>
      <c r="D20" s="76" t="s">
        <v>316</v>
      </c>
      <c r="E20" s="31" t="s">
        <v>389</v>
      </c>
      <c r="F20" s="31" t="s">
        <v>393</v>
      </c>
      <c r="G20" s="31" t="s">
        <v>394</v>
      </c>
      <c r="H20" s="31" t="s">
        <v>31</v>
      </c>
      <c r="I20" s="32" t="s">
        <v>395</v>
      </c>
      <c r="J20" s="45"/>
    </row>
    <row r="21" spans="1:10" ht="46">
      <c r="A21" s="264" t="s">
        <v>745</v>
      </c>
      <c r="B21" s="256">
        <v>26005643697</v>
      </c>
      <c r="C21" s="265">
        <v>6</v>
      </c>
      <c r="D21" s="266" t="s">
        <v>1026</v>
      </c>
      <c r="E21" s="267">
        <v>42653459</v>
      </c>
      <c r="F21" s="256" t="s">
        <v>1027</v>
      </c>
      <c r="G21" s="257" t="s">
        <v>1028</v>
      </c>
      <c r="H21" s="58" t="s">
        <v>1162</v>
      </c>
      <c r="I21" s="269">
        <v>150000</v>
      </c>
    </row>
    <row r="22" spans="1:10" ht="46">
      <c r="A22" s="264" t="s">
        <v>745</v>
      </c>
      <c r="B22" s="256">
        <v>26005643697</v>
      </c>
      <c r="C22" s="265">
        <v>0</v>
      </c>
      <c r="D22" s="266" t="s">
        <v>1029</v>
      </c>
      <c r="E22" s="267">
        <v>34294399</v>
      </c>
      <c r="F22" s="256" t="s">
        <v>1030</v>
      </c>
      <c r="G22" s="257" t="s">
        <v>1031</v>
      </c>
      <c r="H22" s="58" t="s">
        <v>1162</v>
      </c>
      <c r="I22" s="269">
        <v>248700</v>
      </c>
    </row>
    <row r="23" spans="1:10" ht="34.5">
      <c r="A23" s="264" t="s">
        <v>764</v>
      </c>
      <c r="B23" s="256">
        <v>26005643697</v>
      </c>
      <c r="C23" s="265">
        <v>7</v>
      </c>
      <c r="D23" s="266" t="s">
        <v>1032</v>
      </c>
      <c r="E23" s="267">
        <v>42764373</v>
      </c>
      <c r="F23" s="256" t="s">
        <v>1033</v>
      </c>
      <c r="G23" s="257" t="s">
        <v>1034</v>
      </c>
      <c r="H23" s="58" t="s">
        <v>1162</v>
      </c>
      <c r="I23" s="269">
        <v>1000000</v>
      </c>
    </row>
    <row r="24" spans="1:10" ht="57.5">
      <c r="A24" s="264" t="s">
        <v>775</v>
      </c>
      <c r="B24" s="256">
        <v>26005643697</v>
      </c>
      <c r="C24" s="265">
        <v>10</v>
      </c>
      <c r="D24" s="266" t="s">
        <v>1035</v>
      </c>
      <c r="E24" s="267">
        <v>21661450</v>
      </c>
      <c r="F24" s="256" t="s">
        <v>1036</v>
      </c>
      <c r="G24" s="257" t="s">
        <v>1037</v>
      </c>
      <c r="H24" s="58" t="s">
        <v>1162</v>
      </c>
      <c r="I24" s="269">
        <v>4173000</v>
      </c>
    </row>
    <row r="25" spans="1:10" ht="46">
      <c r="A25" s="264" t="s">
        <v>775</v>
      </c>
      <c r="B25" s="256">
        <v>26005643697</v>
      </c>
      <c r="C25" s="265">
        <v>14</v>
      </c>
      <c r="D25" s="266" t="s">
        <v>1038</v>
      </c>
      <c r="E25" s="267">
        <v>37221035</v>
      </c>
      <c r="F25" s="256" t="s">
        <v>1039</v>
      </c>
      <c r="G25" s="257" t="s">
        <v>1040</v>
      </c>
      <c r="H25" s="58" t="s">
        <v>1162</v>
      </c>
      <c r="I25" s="269">
        <v>24000</v>
      </c>
    </row>
    <row r="26" spans="1:10" ht="46">
      <c r="A26" s="264" t="s">
        <v>775</v>
      </c>
      <c r="B26" s="256">
        <v>26005643697</v>
      </c>
      <c r="C26" s="265">
        <v>8</v>
      </c>
      <c r="D26" s="266" t="s">
        <v>1041</v>
      </c>
      <c r="E26" s="267">
        <v>2226103</v>
      </c>
      <c r="F26" s="256" t="s">
        <v>1042</v>
      </c>
      <c r="G26" s="257" t="s">
        <v>1043</v>
      </c>
      <c r="H26" s="58" t="s">
        <v>1162</v>
      </c>
      <c r="I26" s="269">
        <v>220000</v>
      </c>
    </row>
    <row r="27" spans="1:10" ht="34.5">
      <c r="A27" s="264" t="s">
        <v>1007</v>
      </c>
      <c r="B27" s="256">
        <v>26005643697</v>
      </c>
      <c r="C27" s="265">
        <v>15</v>
      </c>
      <c r="D27" s="266" t="s">
        <v>1044</v>
      </c>
      <c r="E27" s="267">
        <v>42665003</v>
      </c>
      <c r="F27" s="256" t="s">
        <v>1045</v>
      </c>
      <c r="G27" s="257" t="s">
        <v>1046</v>
      </c>
      <c r="H27" s="58" t="s">
        <v>1162</v>
      </c>
      <c r="I27" s="269">
        <v>50000</v>
      </c>
    </row>
    <row r="28" spans="1:10" ht="34.5">
      <c r="A28" s="264" t="s">
        <v>1007</v>
      </c>
      <c r="B28" s="256">
        <v>26005643697</v>
      </c>
      <c r="C28" s="265">
        <v>17</v>
      </c>
      <c r="D28" s="266" t="s">
        <v>1032</v>
      </c>
      <c r="E28" s="267">
        <v>42764373</v>
      </c>
      <c r="F28" s="256" t="s">
        <v>1033</v>
      </c>
      <c r="G28" s="257" t="s">
        <v>1047</v>
      </c>
      <c r="H28" s="58" t="s">
        <v>1162</v>
      </c>
      <c r="I28" s="269">
        <v>745680</v>
      </c>
    </row>
    <row r="29" spans="1:10" ht="46">
      <c r="A29" s="264" t="s">
        <v>779</v>
      </c>
      <c r="B29" s="256">
        <v>26005643697</v>
      </c>
      <c r="C29" s="265">
        <v>33</v>
      </c>
      <c r="D29" s="266" t="s">
        <v>1035</v>
      </c>
      <c r="E29" s="267">
        <v>21661450</v>
      </c>
      <c r="F29" s="256" t="s">
        <v>1036</v>
      </c>
      <c r="G29" s="257" t="s">
        <v>1048</v>
      </c>
      <c r="H29" s="58" t="s">
        <v>1162</v>
      </c>
      <c r="I29" s="269">
        <v>41730</v>
      </c>
    </row>
    <row r="30" spans="1:10" ht="46">
      <c r="A30" s="264" t="s">
        <v>779</v>
      </c>
      <c r="B30" s="256">
        <v>26005643697</v>
      </c>
      <c r="C30" s="265">
        <v>32</v>
      </c>
      <c r="D30" s="266" t="s">
        <v>1035</v>
      </c>
      <c r="E30" s="267">
        <v>21661450</v>
      </c>
      <c r="F30" s="256" t="s">
        <v>1036</v>
      </c>
      <c r="G30" s="257" t="s">
        <v>1049</v>
      </c>
      <c r="H30" s="58" t="s">
        <v>1162</v>
      </c>
      <c r="I30" s="269">
        <v>41730</v>
      </c>
    </row>
    <row r="31" spans="1:10" ht="57.5">
      <c r="A31" s="264" t="s">
        <v>779</v>
      </c>
      <c r="B31" s="256">
        <v>26005643697</v>
      </c>
      <c r="C31" s="265">
        <v>43</v>
      </c>
      <c r="D31" s="266" t="s">
        <v>1035</v>
      </c>
      <c r="E31" s="267">
        <v>21661450</v>
      </c>
      <c r="F31" s="256" t="s">
        <v>1036</v>
      </c>
      <c r="G31" s="257" t="s">
        <v>1050</v>
      </c>
      <c r="H31" s="58" t="s">
        <v>1162</v>
      </c>
      <c r="I31" s="269">
        <v>41730</v>
      </c>
    </row>
    <row r="32" spans="1:10" ht="46">
      <c r="A32" s="264" t="s">
        <v>779</v>
      </c>
      <c r="B32" s="256">
        <v>26005643697</v>
      </c>
      <c r="C32" s="265">
        <v>42</v>
      </c>
      <c r="D32" s="266" t="s">
        <v>1035</v>
      </c>
      <c r="E32" s="267">
        <v>21661450</v>
      </c>
      <c r="F32" s="256" t="s">
        <v>1036</v>
      </c>
      <c r="G32" s="257" t="s">
        <v>1051</v>
      </c>
      <c r="H32" s="58" t="s">
        <v>1162</v>
      </c>
      <c r="I32" s="269">
        <v>41730</v>
      </c>
    </row>
    <row r="33" spans="1:9" ht="57.5">
      <c r="A33" s="264" t="s">
        <v>779</v>
      </c>
      <c r="B33" s="256">
        <v>26005643697</v>
      </c>
      <c r="C33" s="265">
        <v>41</v>
      </c>
      <c r="D33" s="266" t="s">
        <v>1035</v>
      </c>
      <c r="E33" s="267">
        <v>21661450</v>
      </c>
      <c r="F33" s="256" t="s">
        <v>1036</v>
      </c>
      <c r="G33" s="257" t="s">
        <v>1052</v>
      </c>
      <c r="H33" s="58" t="s">
        <v>1162</v>
      </c>
      <c r="I33" s="269">
        <v>41730</v>
      </c>
    </row>
    <row r="34" spans="1:9" ht="46">
      <c r="A34" s="264" t="s">
        <v>779</v>
      </c>
      <c r="B34" s="256">
        <v>26005643697</v>
      </c>
      <c r="C34" s="265">
        <v>40</v>
      </c>
      <c r="D34" s="266" t="s">
        <v>1035</v>
      </c>
      <c r="E34" s="267">
        <v>21661450</v>
      </c>
      <c r="F34" s="256" t="s">
        <v>1036</v>
      </c>
      <c r="G34" s="257" t="s">
        <v>1053</v>
      </c>
      <c r="H34" s="58" t="s">
        <v>1162</v>
      </c>
      <c r="I34" s="269">
        <v>41730</v>
      </c>
    </row>
    <row r="35" spans="1:9" ht="46">
      <c r="A35" s="264" t="s">
        <v>779</v>
      </c>
      <c r="B35" s="256">
        <v>26005643697</v>
      </c>
      <c r="C35" s="265">
        <v>39</v>
      </c>
      <c r="D35" s="266" t="s">
        <v>1035</v>
      </c>
      <c r="E35" s="267">
        <v>21661450</v>
      </c>
      <c r="F35" s="256" t="s">
        <v>1036</v>
      </c>
      <c r="G35" s="257" t="s">
        <v>1054</v>
      </c>
      <c r="H35" s="58" t="s">
        <v>1162</v>
      </c>
      <c r="I35" s="269">
        <v>41730</v>
      </c>
    </row>
    <row r="36" spans="1:9" ht="46">
      <c r="A36" s="264" t="s">
        <v>779</v>
      </c>
      <c r="B36" s="256">
        <v>26005643697</v>
      </c>
      <c r="C36" s="265">
        <v>38</v>
      </c>
      <c r="D36" s="266" t="s">
        <v>1035</v>
      </c>
      <c r="E36" s="267">
        <v>21661450</v>
      </c>
      <c r="F36" s="256" t="s">
        <v>1036</v>
      </c>
      <c r="G36" s="257" t="s">
        <v>1055</v>
      </c>
      <c r="H36" s="58" t="s">
        <v>1162</v>
      </c>
      <c r="I36" s="269">
        <v>41730</v>
      </c>
    </row>
    <row r="37" spans="1:9" ht="46">
      <c r="A37" s="264" t="s">
        <v>779</v>
      </c>
      <c r="B37" s="256">
        <v>26005643697</v>
      </c>
      <c r="C37" s="265">
        <v>28</v>
      </c>
      <c r="D37" s="266" t="s">
        <v>1035</v>
      </c>
      <c r="E37" s="267">
        <v>21661450</v>
      </c>
      <c r="F37" s="256" t="s">
        <v>1036</v>
      </c>
      <c r="G37" s="257" t="s">
        <v>1056</v>
      </c>
      <c r="H37" s="58" t="s">
        <v>1162</v>
      </c>
      <c r="I37" s="269">
        <v>41730</v>
      </c>
    </row>
    <row r="38" spans="1:9" ht="46">
      <c r="A38" s="264" t="s">
        <v>779</v>
      </c>
      <c r="B38" s="256">
        <v>26005643697</v>
      </c>
      <c r="C38" s="265">
        <v>27</v>
      </c>
      <c r="D38" s="266" t="s">
        <v>1035</v>
      </c>
      <c r="E38" s="267">
        <v>21661450</v>
      </c>
      <c r="F38" s="256" t="s">
        <v>1036</v>
      </c>
      <c r="G38" s="257" t="s">
        <v>1057</v>
      </c>
      <c r="H38" s="58" t="s">
        <v>1162</v>
      </c>
      <c r="I38" s="269">
        <v>41730</v>
      </c>
    </row>
    <row r="39" spans="1:9" ht="46">
      <c r="A39" s="264" t="s">
        <v>779</v>
      </c>
      <c r="B39" s="256">
        <v>26005643697</v>
      </c>
      <c r="C39" s="265">
        <v>26</v>
      </c>
      <c r="D39" s="266" t="s">
        <v>1035</v>
      </c>
      <c r="E39" s="267">
        <v>21661450</v>
      </c>
      <c r="F39" s="256" t="s">
        <v>1036</v>
      </c>
      <c r="G39" s="257" t="s">
        <v>1058</v>
      </c>
      <c r="H39" s="58" t="s">
        <v>1162</v>
      </c>
      <c r="I39" s="269">
        <v>41730</v>
      </c>
    </row>
    <row r="40" spans="1:9" ht="46">
      <c r="A40" s="264" t="s">
        <v>779</v>
      </c>
      <c r="B40" s="256">
        <v>26005643697</v>
      </c>
      <c r="C40" s="265">
        <v>37</v>
      </c>
      <c r="D40" s="266" t="s">
        <v>1035</v>
      </c>
      <c r="E40" s="267">
        <v>21661450</v>
      </c>
      <c r="F40" s="256" t="s">
        <v>1036</v>
      </c>
      <c r="G40" s="257" t="s">
        <v>1059</v>
      </c>
      <c r="H40" s="58" t="s">
        <v>1162</v>
      </c>
      <c r="I40" s="269">
        <v>41730</v>
      </c>
    </row>
    <row r="41" spans="1:9" ht="46">
      <c r="A41" s="264" t="s">
        <v>779</v>
      </c>
      <c r="B41" s="256">
        <v>26005643697</v>
      </c>
      <c r="C41" s="265">
        <v>36</v>
      </c>
      <c r="D41" s="266" t="s">
        <v>1035</v>
      </c>
      <c r="E41" s="267">
        <v>21661450</v>
      </c>
      <c r="F41" s="256" t="s">
        <v>1036</v>
      </c>
      <c r="G41" s="257" t="s">
        <v>1060</v>
      </c>
      <c r="H41" s="58" t="s">
        <v>1162</v>
      </c>
      <c r="I41" s="269">
        <v>41730</v>
      </c>
    </row>
    <row r="42" spans="1:9" ht="57.5">
      <c r="A42" s="264" t="s">
        <v>779</v>
      </c>
      <c r="B42" s="256">
        <v>26005643697</v>
      </c>
      <c r="C42" s="265">
        <v>35</v>
      </c>
      <c r="D42" s="266" t="s">
        <v>1035</v>
      </c>
      <c r="E42" s="267">
        <v>21661450</v>
      </c>
      <c r="F42" s="256" t="s">
        <v>1036</v>
      </c>
      <c r="G42" s="257" t="s">
        <v>1061</v>
      </c>
      <c r="H42" s="58" t="s">
        <v>1162</v>
      </c>
      <c r="I42" s="269">
        <v>41730</v>
      </c>
    </row>
    <row r="43" spans="1:9" ht="46">
      <c r="A43" s="264" t="s">
        <v>779</v>
      </c>
      <c r="B43" s="256">
        <v>26005643697</v>
      </c>
      <c r="C43" s="265">
        <v>18</v>
      </c>
      <c r="D43" s="266" t="s">
        <v>1062</v>
      </c>
      <c r="E43" s="267">
        <v>38516922</v>
      </c>
      <c r="F43" s="256" t="s">
        <v>1063</v>
      </c>
      <c r="G43" s="257" t="s">
        <v>1064</v>
      </c>
      <c r="H43" s="58" t="s">
        <v>1162</v>
      </c>
      <c r="I43" s="269">
        <v>2102</v>
      </c>
    </row>
    <row r="44" spans="1:9" ht="46">
      <c r="A44" s="270" t="s">
        <v>779</v>
      </c>
      <c r="B44" s="256">
        <v>26005643697</v>
      </c>
      <c r="C44" s="103">
        <v>34</v>
      </c>
      <c r="D44" s="266" t="s">
        <v>1035</v>
      </c>
      <c r="E44" s="267">
        <v>21661450</v>
      </c>
      <c r="F44" s="256" t="s">
        <v>1036</v>
      </c>
      <c r="G44" s="257" t="s">
        <v>1065</v>
      </c>
      <c r="H44" s="58" t="s">
        <v>1162</v>
      </c>
      <c r="I44" s="269">
        <v>41730</v>
      </c>
    </row>
    <row r="45" spans="1:9" ht="46">
      <c r="A45" s="264" t="s">
        <v>779</v>
      </c>
      <c r="B45" s="256">
        <v>26005643697</v>
      </c>
      <c r="C45" s="265">
        <v>48</v>
      </c>
      <c r="D45" s="266" t="s">
        <v>1035</v>
      </c>
      <c r="E45" s="267">
        <v>21661450</v>
      </c>
      <c r="F45" s="256" t="s">
        <v>1036</v>
      </c>
      <c r="G45" s="257" t="s">
        <v>1066</v>
      </c>
      <c r="H45" s="58" t="s">
        <v>1162</v>
      </c>
      <c r="I45" s="269">
        <v>41730</v>
      </c>
    </row>
    <row r="46" spans="1:9" ht="46">
      <c r="A46" s="270" t="s">
        <v>779</v>
      </c>
      <c r="B46" s="256">
        <v>26005643697</v>
      </c>
      <c r="C46" s="103">
        <v>47</v>
      </c>
      <c r="D46" s="266" t="s">
        <v>1035</v>
      </c>
      <c r="E46" s="267">
        <v>21661450</v>
      </c>
      <c r="F46" s="256" t="s">
        <v>1036</v>
      </c>
      <c r="G46" s="271" t="s">
        <v>1067</v>
      </c>
      <c r="H46" s="58" t="s">
        <v>1162</v>
      </c>
      <c r="I46" s="269">
        <v>41730</v>
      </c>
    </row>
    <row r="47" spans="1:9" ht="46">
      <c r="A47" s="264" t="s">
        <v>779</v>
      </c>
      <c r="B47" s="256">
        <v>26005643697</v>
      </c>
      <c r="C47" s="265">
        <v>19</v>
      </c>
      <c r="D47" s="266" t="s">
        <v>1068</v>
      </c>
      <c r="E47" s="267">
        <v>36865753</v>
      </c>
      <c r="F47" s="256" t="s">
        <v>1069</v>
      </c>
      <c r="G47" s="257" t="s">
        <v>1070</v>
      </c>
      <c r="H47" s="58" t="s">
        <v>1162</v>
      </c>
      <c r="I47" s="269">
        <v>292</v>
      </c>
    </row>
    <row r="48" spans="1:9" ht="46">
      <c r="A48" s="270" t="s">
        <v>779</v>
      </c>
      <c r="B48" s="256">
        <v>26005643697</v>
      </c>
      <c r="C48" s="104">
        <v>46</v>
      </c>
      <c r="D48" s="266" t="s">
        <v>1035</v>
      </c>
      <c r="E48" s="267">
        <v>21661450</v>
      </c>
      <c r="F48" s="256" t="s">
        <v>1036</v>
      </c>
      <c r="G48" s="257" t="s">
        <v>1071</v>
      </c>
      <c r="H48" s="58" t="s">
        <v>1162</v>
      </c>
      <c r="I48" s="269">
        <v>41730</v>
      </c>
    </row>
    <row r="49" spans="1:9" ht="46">
      <c r="A49" s="264" t="s">
        <v>779</v>
      </c>
      <c r="B49" s="256">
        <v>26005643697</v>
      </c>
      <c r="C49" s="265">
        <v>45</v>
      </c>
      <c r="D49" s="266" t="s">
        <v>1035</v>
      </c>
      <c r="E49" s="267">
        <v>21661450</v>
      </c>
      <c r="F49" s="256" t="s">
        <v>1036</v>
      </c>
      <c r="G49" s="257" t="s">
        <v>1072</v>
      </c>
      <c r="H49" s="58" t="s">
        <v>1162</v>
      </c>
      <c r="I49" s="269">
        <v>41730</v>
      </c>
    </row>
    <row r="50" spans="1:9" ht="46">
      <c r="A50" s="264" t="s">
        <v>779</v>
      </c>
      <c r="B50" s="256">
        <v>26005643697</v>
      </c>
      <c r="C50" s="265">
        <v>44</v>
      </c>
      <c r="D50" s="268" t="s">
        <v>1035</v>
      </c>
      <c r="E50" s="272">
        <v>21661450</v>
      </c>
      <c r="F50" s="268" t="s">
        <v>1036</v>
      </c>
      <c r="G50" s="257" t="s">
        <v>1073</v>
      </c>
      <c r="H50" s="58" t="s">
        <v>1162</v>
      </c>
      <c r="I50" s="269">
        <v>41730</v>
      </c>
    </row>
    <row r="51" spans="1:9" ht="46">
      <c r="A51" s="264" t="s">
        <v>779</v>
      </c>
      <c r="B51" s="256">
        <v>26005643697</v>
      </c>
      <c r="C51" s="265">
        <v>29</v>
      </c>
      <c r="D51" s="266" t="s">
        <v>1035</v>
      </c>
      <c r="E51" s="267">
        <v>21661450</v>
      </c>
      <c r="F51" s="256" t="s">
        <v>1036</v>
      </c>
      <c r="G51" s="257" t="s">
        <v>1074</v>
      </c>
      <c r="H51" s="58" t="s">
        <v>1162</v>
      </c>
      <c r="I51" s="269">
        <v>41730</v>
      </c>
    </row>
    <row r="52" spans="1:9" ht="46">
      <c r="A52" s="264" t="s">
        <v>779</v>
      </c>
      <c r="B52" s="256">
        <v>26005643697</v>
      </c>
      <c r="C52" s="265">
        <v>25</v>
      </c>
      <c r="D52" s="268" t="s">
        <v>1035</v>
      </c>
      <c r="E52" s="272">
        <v>21661450</v>
      </c>
      <c r="F52" s="268" t="s">
        <v>1036</v>
      </c>
      <c r="G52" s="257" t="s">
        <v>1075</v>
      </c>
      <c r="H52" s="58" t="s">
        <v>1162</v>
      </c>
      <c r="I52" s="269">
        <v>41730</v>
      </c>
    </row>
    <row r="53" spans="1:9" ht="46">
      <c r="A53" s="270" t="s">
        <v>779</v>
      </c>
      <c r="B53" s="256">
        <v>26005643697</v>
      </c>
      <c r="C53" s="265">
        <v>23</v>
      </c>
      <c r="D53" s="266" t="s">
        <v>1035</v>
      </c>
      <c r="E53" s="267">
        <v>21661450</v>
      </c>
      <c r="F53" s="256" t="s">
        <v>1036</v>
      </c>
      <c r="G53" s="257" t="s">
        <v>1076</v>
      </c>
      <c r="H53" s="58" t="s">
        <v>1162</v>
      </c>
      <c r="I53" s="269">
        <v>41730</v>
      </c>
    </row>
    <row r="54" spans="1:9" ht="57.5">
      <c r="A54" s="264" t="s">
        <v>779</v>
      </c>
      <c r="B54" s="256">
        <v>26005643697</v>
      </c>
      <c r="C54" s="265">
        <v>22</v>
      </c>
      <c r="D54" s="266" t="s">
        <v>1035</v>
      </c>
      <c r="E54" s="267">
        <v>21661450</v>
      </c>
      <c r="F54" s="256" t="s">
        <v>1036</v>
      </c>
      <c r="G54" s="257" t="s">
        <v>1077</v>
      </c>
      <c r="H54" s="58" t="s">
        <v>1162</v>
      </c>
      <c r="I54" s="269">
        <v>41730</v>
      </c>
    </row>
    <row r="55" spans="1:9" ht="46">
      <c r="A55" s="270" t="s">
        <v>779</v>
      </c>
      <c r="B55" s="256">
        <v>26005643697</v>
      </c>
      <c r="C55" s="265">
        <v>21</v>
      </c>
      <c r="D55" s="266" t="s">
        <v>1035</v>
      </c>
      <c r="E55" s="267">
        <v>21661450</v>
      </c>
      <c r="F55" s="256" t="s">
        <v>1036</v>
      </c>
      <c r="G55" s="257" t="s">
        <v>1078</v>
      </c>
      <c r="H55" s="58" t="s">
        <v>1162</v>
      </c>
      <c r="I55" s="269">
        <v>41730</v>
      </c>
    </row>
    <row r="56" spans="1:9" ht="46">
      <c r="A56" s="264" t="s">
        <v>779</v>
      </c>
      <c r="B56" s="256">
        <v>26005643697</v>
      </c>
      <c r="C56" s="265">
        <v>20</v>
      </c>
      <c r="D56" s="266" t="s">
        <v>1035</v>
      </c>
      <c r="E56" s="267">
        <v>21661450</v>
      </c>
      <c r="F56" s="256" t="s">
        <v>1036</v>
      </c>
      <c r="G56" s="257" t="s">
        <v>1079</v>
      </c>
      <c r="H56" s="58" t="s">
        <v>1162</v>
      </c>
      <c r="I56" s="269">
        <v>41730</v>
      </c>
    </row>
    <row r="57" spans="1:9" ht="46">
      <c r="A57" s="270" t="s">
        <v>779</v>
      </c>
      <c r="B57" s="256">
        <v>26005643697</v>
      </c>
      <c r="C57" s="265">
        <v>31</v>
      </c>
      <c r="D57" s="266" t="s">
        <v>1035</v>
      </c>
      <c r="E57" s="267">
        <v>21661450</v>
      </c>
      <c r="F57" s="256" t="s">
        <v>1036</v>
      </c>
      <c r="G57" s="257" t="s">
        <v>1080</v>
      </c>
      <c r="H57" s="58" t="s">
        <v>1162</v>
      </c>
      <c r="I57" s="269">
        <v>41730</v>
      </c>
    </row>
    <row r="58" spans="1:9" ht="46">
      <c r="A58" s="270" t="s">
        <v>779</v>
      </c>
      <c r="B58" s="256">
        <v>26005643697</v>
      </c>
      <c r="C58" s="103">
        <v>30</v>
      </c>
      <c r="D58" s="266" t="s">
        <v>1035</v>
      </c>
      <c r="E58" s="267">
        <v>21661450</v>
      </c>
      <c r="F58" s="256" t="s">
        <v>1036</v>
      </c>
      <c r="G58" s="257" t="s">
        <v>1081</v>
      </c>
      <c r="H58" s="58" t="s">
        <v>1162</v>
      </c>
      <c r="I58" s="269">
        <v>41730</v>
      </c>
    </row>
    <row r="59" spans="1:9" ht="57.5">
      <c r="A59" s="270" t="s">
        <v>782</v>
      </c>
      <c r="B59" s="256">
        <v>26005643697</v>
      </c>
      <c r="C59" s="265">
        <v>49</v>
      </c>
      <c r="D59" s="266" t="s">
        <v>1035</v>
      </c>
      <c r="E59" s="267">
        <v>21661450</v>
      </c>
      <c r="F59" s="256" t="s">
        <v>1036</v>
      </c>
      <c r="G59" s="257" t="s">
        <v>1082</v>
      </c>
      <c r="H59" s="58" t="s">
        <v>1162</v>
      </c>
      <c r="I59" s="269">
        <v>41730</v>
      </c>
    </row>
    <row r="60" spans="1:9" ht="46">
      <c r="A60" s="270" t="s">
        <v>782</v>
      </c>
      <c r="B60" s="256">
        <v>26005643697</v>
      </c>
      <c r="C60" s="265">
        <v>59</v>
      </c>
      <c r="D60" s="266" t="s">
        <v>1035</v>
      </c>
      <c r="E60" s="267">
        <v>21661450</v>
      </c>
      <c r="F60" s="256" t="s">
        <v>1036</v>
      </c>
      <c r="G60" s="257" t="s">
        <v>1083</v>
      </c>
      <c r="H60" s="58" t="s">
        <v>1162</v>
      </c>
      <c r="I60" s="269">
        <v>41730</v>
      </c>
    </row>
    <row r="61" spans="1:9" ht="46">
      <c r="A61" s="264" t="s">
        <v>782</v>
      </c>
      <c r="B61" s="256">
        <v>26005643697</v>
      </c>
      <c r="C61" s="265">
        <v>58</v>
      </c>
      <c r="D61" s="266" t="s">
        <v>1035</v>
      </c>
      <c r="E61" s="267">
        <v>21661450</v>
      </c>
      <c r="F61" s="256" t="s">
        <v>1036</v>
      </c>
      <c r="G61" s="257" t="s">
        <v>1084</v>
      </c>
      <c r="H61" s="58" t="s">
        <v>1162</v>
      </c>
      <c r="I61" s="269">
        <v>41730</v>
      </c>
    </row>
    <row r="62" spans="1:9" ht="46">
      <c r="A62" s="264" t="s">
        <v>782</v>
      </c>
      <c r="B62" s="256">
        <v>26005643697</v>
      </c>
      <c r="C62" s="265">
        <v>57</v>
      </c>
      <c r="D62" s="266" t="s">
        <v>1035</v>
      </c>
      <c r="E62" s="267">
        <v>21661450</v>
      </c>
      <c r="F62" s="256" t="s">
        <v>1036</v>
      </c>
      <c r="G62" s="257" t="s">
        <v>1085</v>
      </c>
      <c r="H62" s="58" t="s">
        <v>1162</v>
      </c>
      <c r="I62" s="269">
        <v>41730</v>
      </c>
    </row>
    <row r="63" spans="1:9" ht="46">
      <c r="A63" s="270" t="s">
        <v>782</v>
      </c>
      <c r="B63" s="256">
        <v>26005643697</v>
      </c>
      <c r="C63" s="265">
        <v>55</v>
      </c>
      <c r="D63" s="266" t="s">
        <v>1035</v>
      </c>
      <c r="E63" s="267">
        <v>21661450</v>
      </c>
      <c r="F63" s="256" t="s">
        <v>1036</v>
      </c>
      <c r="G63" s="257" t="s">
        <v>1086</v>
      </c>
      <c r="H63" s="58" t="s">
        <v>1162</v>
      </c>
      <c r="I63" s="269">
        <v>41730</v>
      </c>
    </row>
    <row r="64" spans="1:9" ht="57.5">
      <c r="A64" s="264" t="s">
        <v>782</v>
      </c>
      <c r="B64" s="256">
        <v>26005643697</v>
      </c>
      <c r="C64" s="265">
        <v>54</v>
      </c>
      <c r="D64" s="266" t="s">
        <v>1035</v>
      </c>
      <c r="E64" s="267">
        <v>21661450</v>
      </c>
      <c r="F64" s="256" t="s">
        <v>1036</v>
      </c>
      <c r="G64" s="257" t="s">
        <v>1087</v>
      </c>
      <c r="H64" s="58" t="s">
        <v>1162</v>
      </c>
      <c r="I64" s="269">
        <v>41730</v>
      </c>
    </row>
    <row r="65" spans="1:9" ht="46">
      <c r="A65" s="270" t="s">
        <v>782</v>
      </c>
      <c r="B65" s="256">
        <v>26005643697</v>
      </c>
      <c r="C65" s="265">
        <v>53</v>
      </c>
      <c r="D65" s="266" t="s">
        <v>1035</v>
      </c>
      <c r="E65" s="267">
        <v>21661450</v>
      </c>
      <c r="F65" s="256" t="s">
        <v>1036</v>
      </c>
      <c r="G65" s="257" t="s">
        <v>1088</v>
      </c>
      <c r="H65" s="58" t="s">
        <v>1162</v>
      </c>
      <c r="I65" s="269">
        <v>41730</v>
      </c>
    </row>
    <row r="66" spans="1:9" ht="46">
      <c r="A66" s="270" t="s">
        <v>782</v>
      </c>
      <c r="B66" s="256">
        <v>26005643697</v>
      </c>
      <c r="C66" s="265">
        <v>52</v>
      </c>
      <c r="D66" s="266" t="s">
        <v>1035</v>
      </c>
      <c r="E66" s="267">
        <v>21661450</v>
      </c>
      <c r="F66" s="256" t="s">
        <v>1036</v>
      </c>
      <c r="G66" s="257" t="s">
        <v>1089</v>
      </c>
      <c r="H66" s="58" t="s">
        <v>1162</v>
      </c>
      <c r="I66" s="269">
        <v>41730</v>
      </c>
    </row>
    <row r="67" spans="1:9" ht="46">
      <c r="A67" s="270" t="s">
        <v>782</v>
      </c>
      <c r="B67" s="256">
        <v>26005643697</v>
      </c>
      <c r="C67" s="265">
        <v>60</v>
      </c>
      <c r="D67" s="266" t="s">
        <v>1035</v>
      </c>
      <c r="E67" s="267">
        <v>21661450</v>
      </c>
      <c r="F67" s="256" t="s">
        <v>1036</v>
      </c>
      <c r="G67" s="257" t="s">
        <v>1090</v>
      </c>
      <c r="H67" s="58" t="s">
        <v>1162</v>
      </c>
      <c r="I67" s="269">
        <v>41730</v>
      </c>
    </row>
    <row r="68" spans="1:9" ht="46">
      <c r="A68" s="270" t="s">
        <v>782</v>
      </c>
      <c r="B68" s="256">
        <v>26005643697</v>
      </c>
      <c r="C68" s="103">
        <v>51</v>
      </c>
      <c r="D68" s="266" t="s">
        <v>1035</v>
      </c>
      <c r="E68" s="267">
        <v>21661450</v>
      </c>
      <c r="F68" s="256" t="s">
        <v>1036</v>
      </c>
      <c r="G68" s="257" t="s">
        <v>1091</v>
      </c>
      <c r="H68" s="58" t="s">
        <v>1162</v>
      </c>
      <c r="I68" s="269">
        <v>41730</v>
      </c>
    </row>
    <row r="69" spans="1:9" ht="46">
      <c r="A69" s="270" t="s">
        <v>782</v>
      </c>
      <c r="B69" s="256">
        <v>26005643697</v>
      </c>
      <c r="C69" s="273">
        <v>50</v>
      </c>
      <c r="D69" s="266" t="s">
        <v>1035</v>
      </c>
      <c r="E69" s="267">
        <v>21661450</v>
      </c>
      <c r="F69" s="256" t="s">
        <v>1036</v>
      </c>
      <c r="G69" s="257" t="s">
        <v>1092</v>
      </c>
      <c r="H69" s="58" t="s">
        <v>1162</v>
      </c>
      <c r="I69" s="269">
        <v>41730</v>
      </c>
    </row>
    <row r="70" spans="1:9" ht="57.5">
      <c r="A70" s="270" t="s">
        <v>782</v>
      </c>
      <c r="B70" s="256">
        <v>26005643697</v>
      </c>
      <c r="C70" s="265">
        <v>56</v>
      </c>
      <c r="D70" s="266" t="s">
        <v>1035</v>
      </c>
      <c r="E70" s="267">
        <v>21661450</v>
      </c>
      <c r="F70" s="256" t="s">
        <v>1036</v>
      </c>
      <c r="G70" s="257" t="s">
        <v>1093</v>
      </c>
      <c r="H70" s="58" t="s">
        <v>1162</v>
      </c>
      <c r="I70" s="269">
        <v>41730</v>
      </c>
    </row>
    <row r="71" spans="1:9" ht="46">
      <c r="A71" s="270" t="s">
        <v>790</v>
      </c>
      <c r="B71" s="256">
        <v>26005643697</v>
      </c>
      <c r="C71" s="273">
        <v>64</v>
      </c>
      <c r="D71" s="266" t="s">
        <v>1035</v>
      </c>
      <c r="E71" s="267">
        <v>21661450</v>
      </c>
      <c r="F71" s="256" t="s">
        <v>1036</v>
      </c>
      <c r="G71" s="257" t="s">
        <v>1094</v>
      </c>
      <c r="H71" s="58" t="s">
        <v>1162</v>
      </c>
      <c r="I71" s="269">
        <v>41730</v>
      </c>
    </row>
    <row r="72" spans="1:9" ht="46">
      <c r="A72" s="270" t="s">
        <v>790</v>
      </c>
      <c r="B72" s="256">
        <v>26005643697</v>
      </c>
      <c r="C72" s="273">
        <v>63</v>
      </c>
      <c r="D72" s="266" t="s">
        <v>1035</v>
      </c>
      <c r="E72" s="267">
        <v>21661450</v>
      </c>
      <c r="F72" s="256" t="s">
        <v>1036</v>
      </c>
      <c r="G72" s="257" t="s">
        <v>1095</v>
      </c>
      <c r="H72" s="58" t="s">
        <v>1162</v>
      </c>
      <c r="I72" s="269">
        <v>41730</v>
      </c>
    </row>
    <row r="73" spans="1:9" ht="57.5">
      <c r="A73" s="270" t="s">
        <v>790</v>
      </c>
      <c r="B73" s="256">
        <v>26005643697</v>
      </c>
      <c r="C73" s="273">
        <v>62</v>
      </c>
      <c r="D73" s="266" t="s">
        <v>1035</v>
      </c>
      <c r="E73" s="267">
        <v>21661450</v>
      </c>
      <c r="F73" s="256" t="s">
        <v>1036</v>
      </c>
      <c r="G73" s="271" t="s">
        <v>1096</v>
      </c>
      <c r="H73" s="58" t="s">
        <v>1162</v>
      </c>
      <c r="I73" s="269">
        <v>41730</v>
      </c>
    </row>
    <row r="74" spans="1:9" ht="34.5">
      <c r="A74" s="270" t="s">
        <v>790</v>
      </c>
      <c r="B74" s="256">
        <v>26005643697</v>
      </c>
      <c r="C74" s="273">
        <v>70</v>
      </c>
      <c r="D74" s="266" t="s">
        <v>1097</v>
      </c>
      <c r="E74" s="267">
        <v>41544263</v>
      </c>
      <c r="F74" s="256" t="s">
        <v>1098</v>
      </c>
      <c r="G74" s="257" t="s">
        <v>1099</v>
      </c>
      <c r="H74" s="58" t="s">
        <v>1162</v>
      </c>
      <c r="I74" s="269">
        <v>137770.79999999999</v>
      </c>
    </row>
    <row r="75" spans="1:9" ht="46">
      <c r="A75" s="270" t="s">
        <v>790</v>
      </c>
      <c r="B75" s="256">
        <v>26005643697</v>
      </c>
      <c r="C75" s="273">
        <v>66</v>
      </c>
      <c r="D75" s="266" t="s">
        <v>1035</v>
      </c>
      <c r="E75" s="267">
        <v>21661450</v>
      </c>
      <c r="F75" s="256" t="s">
        <v>1036</v>
      </c>
      <c r="G75" s="257" t="s">
        <v>1100</v>
      </c>
      <c r="H75" s="58" t="s">
        <v>1162</v>
      </c>
      <c r="I75" s="269">
        <v>41730</v>
      </c>
    </row>
    <row r="76" spans="1:9" ht="57.5">
      <c r="A76" s="270" t="s">
        <v>790</v>
      </c>
      <c r="B76" s="256">
        <v>26005643697</v>
      </c>
      <c r="C76" s="273">
        <v>68</v>
      </c>
      <c r="D76" s="266" t="s">
        <v>1101</v>
      </c>
      <c r="E76" s="267">
        <v>38021179</v>
      </c>
      <c r="F76" s="256" t="s">
        <v>1102</v>
      </c>
      <c r="G76" s="257" t="s">
        <v>1103</v>
      </c>
      <c r="H76" s="58" t="s">
        <v>1162</v>
      </c>
      <c r="I76" s="269">
        <v>225.34</v>
      </c>
    </row>
    <row r="77" spans="1:9" ht="57.5">
      <c r="A77" s="270" t="s">
        <v>790</v>
      </c>
      <c r="B77" s="256">
        <v>26005643697</v>
      </c>
      <c r="C77" s="273">
        <v>67</v>
      </c>
      <c r="D77" s="266" t="s">
        <v>1101</v>
      </c>
      <c r="E77" s="267">
        <v>38021179</v>
      </c>
      <c r="F77" s="256" t="s">
        <v>1102</v>
      </c>
      <c r="G77" s="257" t="s">
        <v>1104</v>
      </c>
      <c r="H77" s="58" t="s">
        <v>1162</v>
      </c>
      <c r="I77" s="269">
        <v>18.78</v>
      </c>
    </row>
    <row r="78" spans="1:9" ht="34.5">
      <c r="A78" s="270" t="s">
        <v>790</v>
      </c>
      <c r="B78" s="256">
        <v>26005643697</v>
      </c>
      <c r="C78" s="273">
        <v>69</v>
      </c>
      <c r="D78" s="266" t="s">
        <v>1105</v>
      </c>
      <c r="E78" s="267">
        <v>39439980</v>
      </c>
      <c r="F78" s="256" t="s">
        <v>1106</v>
      </c>
      <c r="G78" s="257" t="s">
        <v>1107</v>
      </c>
      <c r="H78" s="58" t="s">
        <v>1162</v>
      </c>
      <c r="I78" s="269">
        <v>275.42</v>
      </c>
    </row>
    <row r="79" spans="1:9" ht="46">
      <c r="A79" s="270" t="s">
        <v>790</v>
      </c>
      <c r="B79" s="256">
        <v>26005643697</v>
      </c>
      <c r="C79" s="273">
        <v>65</v>
      </c>
      <c r="D79" s="266" t="s">
        <v>1035</v>
      </c>
      <c r="E79" s="267">
        <v>21661450</v>
      </c>
      <c r="F79" s="256" t="s">
        <v>1036</v>
      </c>
      <c r="G79" s="257" t="s">
        <v>1108</v>
      </c>
      <c r="H79" s="58" t="s">
        <v>1162</v>
      </c>
      <c r="I79" s="269">
        <v>41730</v>
      </c>
    </row>
    <row r="80" spans="1:9" ht="34.5">
      <c r="A80" s="270" t="s">
        <v>793</v>
      </c>
      <c r="B80" s="256">
        <v>26005643697</v>
      </c>
      <c r="C80" s="273">
        <v>73</v>
      </c>
      <c r="D80" s="266" t="s">
        <v>1109</v>
      </c>
      <c r="E80" s="267">
        <v>35380148</v>
      </c>
      <c r="F80" s="256" t="s">
        <v>1110</v>
      </c>
      <c r="G80" s="257" t="s">
        <v>1111</v>
      </c>
      <c r="H80" s="58" t="s">
        <v>1162</v>
      </c>
      <c r="I80" s="269">
        <v>1625706</v>
      </c>
    </row>
    <row r="81" spans="1:9" ht="46">
      <c r="A81" s="270" t="s">
        <v>793</v>
      </c>
      <c r="B81" s="256">
        <v>26005643697</v>
      </c>
      <c r="C81" s="273">
        <v>74</v>
      </c>
      <c r="D81" s="266" t="s">
        <v>1112</v>
      </c>
      <c r="E81" s="267">
        <v>22891092</v>
      </c>
      <c r="F81" s="256" t="s">
        <v>1113</v>
      </c>
      <c r="G81" s="257" t="s">
        <v>1114</v>
      </c>
      <c r="H81" s="58" t="s">
        <v>1162</v>
      </c>
      <c r="I81" s="269">
        <v>68500</v>
      </c>
    </row>
    <row r="82" spans="1:9" ht="46">
      <c r="A82" s="270" t="s">
        <v>793</v>
      </c>
      <c r="B82" s="256">
        <v>26005643697</v>
      </c>
      <c r="C82" s="273">
        <v>71</v>
      </c>
      <c r="D82" s="266" t="s">
        <v>1115</v>
      </c>
      <c r="E82" s="267">
        <v>38990495</v>
      </c>
      <c r="F82" s="256" t="s">
        <v>1116</v>
      </c>
      <c r="G82" s="257" t="s">
        <v>1117</v>
      </c>
      <c r="H82" s="58" t="s">
        <v>1162</v>
      </c>
      <c r="I82" s="269">
        <v>3226212</v>
      </c>
    </row>
    <row r="83" spans="1:9" ht="46">
      <c r="A83" s="270" t="s">
        <v>800</v>
      </c>
      <c r="B83" s="256">
        <v>26005643697</v>
      </c>
      <c r="C83" s="273">
        <v>79</v>
      </c>
      <c r="D83" s="266" t="s">
        <v>1035</v>
      </c>
      <c r="E83" s="267">
        <v>21661450</v>
      </c>
      <c r="F83" s="256" t="s">
        <v>1036</v>
      </c>
      <c r="G83" s="257" t="s">
        <v>1118</v>
      </c>
      <c r="H83" s="58" t="s">
        <v>1162</v>
      </c>
      <c r="I83" s="269">
        <v>41730</v>
      </c>
    </row>
    <row r="84" spans="1:9" ht="46">
      <c r="A84" s="270" t="s">
        <v>800</v>
      </c>
      <c r="B84" s="256">
        <v>26005643697</v>
      </c>
      <c r="C84" s="273">
        <v>88</v>
      </c>
      <c r="D84" s="266" t="s">
        <v>1035</v>
      </c>
      <c r="E84" s="267">
        <v>21661450</v>
      </c>
      <c r="F84" s="256" t="s">
        <v>1036</v>
      </c>
      <c r="G84" s="257" t="s">
        <v>1119</v>
      </c>
      <c r="H84" s="58" t="s">
        <v>1162</v>
      </c>
      <c r="I84" s="269">
        <v>41730</v>
      </c>
    </row>
    <row r="85" spans="1:9" ht="46">
      <c r="A85" s="270" t="s">
        <v>800</v>
      </c>
      <c r="B85" s="256">
        <v>26005643697</v>
      </c>
      <c r="C85" s="273">
        <v>87</v>
      </c>
      <c r="D85" s="266" t="s">
        <v>1035</v>
      </c>
      <c r="E85" s="267">
        <v>21661450</v>
      </c>
      <c r="F85" s="256" t="s">
        <v>1036</v>
      </c>
      <c r="G85" s="257" t="s">
        <v>1120</v>
      </c>
      <c r="H85" s="58" t="s">
        <v>1162</v>
      </c>
      <c r="I85" s="269">
        <v>41730</v>
      </c>
    </row>
    <row r="86" spans="1:9" ht="46">
      <c r="A86" s="270" t="s">
        <v>800</v>
      </c>
      <c r="B86" s="256">
        <v>26005643697</v>
      </c>
      <c r="C86" s="273">
        <v>86</v>
      </c>
      <c r="D86" s="266" t="s">
        <v>1035</v>
      </c>
      <c r="E86" s="267">
        <v>21661450</v>
      </c>
      <c r="F86" s="256" t="s">
        <v>1036</v>
      </c>
      <c r="G86" s="271" t="s">
        <v>1121</v>
      </c>
      <c r="H86" s="58" t="s">
        <v>1162</v>
      </c>
      <c r="I86" s="269">
        <v>41730</v>
      </c>
    </row>
    <row r="87" spans="1:9" ht="46">
      <c r="A87" s="264" t="s">
        <v>800</v>
      </c>
      <c r="B87" s="256">
        <v>26005643697</v>
      </c>
      <c r="C87" s="265">
        <v>85</v>
      </c>
      <c r="D87" s="266" t="s">
        <v>1035</v>
      </c>
      <c r="E87" s="267">
        <v>21661450</v>
      </c>
      <c r="F87" s="256" t="s">
        <v>1036</v>
      </c>
      <c r="G87" s="257" t="s">
        <v>1122</v>
      </c>
      <c r="H87" s="58" t="s">
        <v>1162</v>
      </c>
      <c r="I87" s="269">
        <v>41730</v>
      </c>
    </row>
    <row r="88" spans="1:9" ht="46">
      <c r="A88" s="264" t="s">
        <v>800</v>
      </c>
      <c r="B88" s="256">
        <v>26005643697</v>
      </c>
      <c r="C88" s="265">
        <v>84</v>
      </c>
      <c r="D88" s="266" t="s">
        <v>1035</v>
      </c>
      <c r="E88" s="267">
        <v>21661450</v>
      </c>
      <c r="F88" s="256" t="s">
        <v>1036</v>
      </c>
      <c r="G88" s="257" t="s">
        <v>1123</v>
      </c>
      <c r="H88" s="58" t="s">
        <v>1162</v>
      </c>
      <c r="I88" s="269">
        <v>41730</v>
      </c>
    </row>
    <row r="89" spans="1:9" ht="46">
      <c r="A89" s="264" t="s">
        <v>800</v>
      </c>
      <c r="B89" s="256">
        <v>26005643697</v>
      </c>
      <c r="C89" s="265">
        <v>83</v>
      </c>
      <c r="D89" s="266" t="s">
        <v>1035</v>
      </c>
      <c r="E89" s="267">
        <v>21661450</v>
      </c>
      <c r="F89" s="256" t="s">
        <v>1036</v>
      </c>
      <c r="G89" s="257" t="s">
        <v>1124</v>
      </c>
      <c r="H89" s="58" t="s">
        <v>1162</v>
      </c>
      <c r="I89" s="269">
        <v>41730</v>
      </c>
    </row>
    <row r="90" spans="1:9" ht="57.5">
      <c r="A90" s="264" t="s">
        <v>800</v>
      </c>
      <c r="B90" s="256">
        <v>26005643697</v>
      </c>
      <c r="C90" s="265">
        <v>94</v>
      </c>
      <c r="D90" s="266" t="s">
        <v>1035</v>
      </c>
      <c r="E90" s="267">
        <v>21661450</v>
      </c>
      <c r="F90" s="256" t="s">
        <v>1036</v>
      </c>
      <c r="G90" s="257" t="s">
        <v>1125</v>
      </c>
      <c r="H90" s="58" t="s">
        <v>1162</v>
      </c>
      <c r="I90" s="269">
        <v>41730</v>
      </c>
    </row>
    <row r="91" spans="1:9" ht="46">
      <c r="A91" s="264" t="s">
        <v>800</v>
      </c>
      <c r="B91" s="256">
        <v>26005643697</v>
      </c>
      <c r="C91" s="265">
        <v>93</v>
      </c>
      <c r="D91" s="266" t="s">
        <v>1035</v>
      </c>
      <c r="E91" s="267">
        <v>21661450</v>
      </c>
      <c r="F91" s="256" t="s">
        <v>1036</v>
      </c>
      <c r="G91" s="257" t="s">
        <v>1126</v>
      </c>
      <c r="H91" s="58" t="s">
        <v>1162</v>
      </c>
      <c r="I91" s="269">
        <v>41730</v>
      </c>
    </row>
    <row r="92" spans="1:9" ht="46">
      <c r="A92" s="264" t="s">
        <v>800</v>
      </c>
      <c r="B92" s="256">
        <v>26005643697</v>
      </c>
      <c r="C92" s="265">
        <v>92</v>
      </c>
      <c r="D92" s="266" t="s">
        <v>1035</v>
      </c>
      <c r="E92" s="267">
        <v>21661450</v>
      </c>
      <c r="F92" s="256" t="s">
        <v>1036</v>
      </c>
      <c r="G92" s="257" t="s">
        <v>1127</v>
      </c>
      <c r="H92" s="58" t="s">
        <v>1162</v>
      </c>
      <c r="I92" s="269">
        <v>41730</v>
      </c>
    </row>
    <row r="93" spans="1:9" ht="46">
      <c r="A93" s="264" t="s">
        <v>800</v>
      </c>
      <c r="B93" s="256">
        <v>26005643697</v>
      </c>
      <c r="C93" s="265">
        <v>91</v>
      </c>
      <c r="D93" s="266" t="s">
        <v>1035</v>
      </c>
      <c r="E93" s="267">
        <v>21661450</v>
      </c>
      <c r="F93" s="256" t="s">
        <v>1036</v>
      </c>
      <c r="G93" s="257" t="s">
        <v>1128</v>
      </c>
      <c r="H93" s="58" t="s">
        <v>1162</v>
      </c>
      <c r="I93" s="269">
        <v>41730</v>
      </c>
    </row>
    <row r="94" spans="1:9" ht="46">
      <c r="A94" s="264" t="s">
        <v>800</v>
      </c>
      <c r="B94" s="256">
        <v>26005643697</v>
      </c>
      <c r="C94" s="265">
        <v>90</v>
      </c>
      <c r="D94" s="266" t="s">
        <v>1035</v>
      </c>
      <c r="E94" s="267">
        <v>21661450</v>
      </c>
      <c r="F94" s="256" t="s">
        <v>1036</v>
      </c>
      <c r="G94" s="257" t="s">
        <v>1129</v>
      </c>
      <c r="H94" s="58" t="s">
        <v>1162</v>
      </c>
      <c r="I94" s="269">
        <v>41730</v>
      </c>
    </row>
    <row r="95" spans="1:9" ht="46">
      <c r="A95" s="264" t="s">
        <v>800</v>
      </c>
      <c r="B95" s="256">
        <v>26005643697</v>
      </c>
      <c r="C95" s="265">
        <v>89</v>
      </c>
      <c r="D95" s="266" t="s">
        <v>1035</v>
      </c>
      <c r="E95" s="267">
        <v>21661450</v>
      </c>
      <c r="F95" s="256" t="s">
        <v>1036</v>
      </c>
      <c r="G95" s="257" t="s">
        <v>1130</v>
      </c>
      <c r="H95" s="58" t="s">
        <v>1162</v>
      </c>
      <c r="I95" s="269">
        <v>41730</v>
      </c>
    </row>
    <row r="96" spans="1:9" ht="46">
      <c r="A96" s="264" t="s">
        <v>800</v>
      </c>
      <c r="B96" s="256">
        <v>26005643697</v>
      </c>
      <c r="C96" s="265">
        <v>100</v>
      </c>
      <c r="D96" s="266" t="s">
        <v>1035</v>
      </c>
      <c r="E96" s="267">
        <v>21661450</v>
      </c>
      <c r="F96" s="256" t="s">
        <v>1036</v>
      </c>
      <c r="G96" s="257" t="s">
        <v>1131</v>
      </c>
      <c r="H96" s="58" t="s">
        <v>1162</v>
      </c>
      <c r="I96" s="269">
        <v>41730</v>
      </c>
    </row>
    <row r="97" spans="1:9" ht="57.5">
      <c r="A97" s="264" t="s">
        <v>800</v>
      </c>
      <c r="B97" s="256">
        <v>26005643697</v>
      </c>
      <c r="C97" s="265">
        <v>98</v>
      </c>
      <c r="D97" s="266" t="s">
        <v>1035</v>
      </c>
      <c r="E97" s="267">
        <v>21661450</v>
      </c>
      <c r="F97" s="256" t="s">
        <v>1036</v>
      </c>
      <c r="G97" s="257" t="s">
        <v>1132</v>
      </c>
      <c r="H97" s="58" t="s">
        <v>1162</v>
      </c>
      <c r="I97" s="269">
        <v>41730</v>
      </c>
    </row>
    <row r="98" spans="1:9" ht="46">
      <c r="A98" s="264" t="s">
        <v>800</v>
      </c>
      <c r="B98" s="256">
        <v>26005643697</v>
      </c>
      <c r="C98" s="265">
        <v>96</v>
      </c>
      <c r="D98" s="266" t="s">
        <v>1035</v>
      </c>
      <c r="E98" s="267">
        <v>21661450</v>
      </c>
      <c r="F98" s="256" t="s">
        <v>1036</v>
      </c>
      <c r="G98" s="257" t="s">
        <v>1133</v>
      </c>
      <c r="H98" s="58" t="s">
        <v>1162</v>
      </c>
      <c r="I98" s="269">
        <v>41730</v>
      </c>
    </row>
    <row r="99" spans="1:9" ht="46">
      <c r="A99" s="264" t="s">
        <v>800</v>
      </c>
      <c r="B99" s="256">
        <v>26005643697</v>
      </c>
      <c r="C99" s="265">
        <v>95</v>
      </c>
      <c r="D99" s="266" t="s">
        <v>1035</v>
      </c>
      <c r="E99" s="267">
        <v>21661450</v>
      </c>
      <c r="F99" s="256" t="s">
        <v>1036</v>
      </c>
      <c r="G99" s="257" t="s">
        <v>1134</v>
      </c>
      <c r="H99" s="58" t="s">
        <v>1162</v>
      </c>
      <c r="I99" s="269">
        <v>41730</v>
      </c>
    </row>
    <row r="100" spans="1:9" ht="46">
      <c r="A100" s="264" t="s">
        <v>800</v>
      </c>
      <c r="B100" s="256">
        <v>26005643697</v>
      </c>
      <c r="C100" s="265">
        <v>102</v>
      </c>
      <c r="D100" s="266" t="s">
        <v>1035</v>
      </c>
      <c r="E100" s="267">
        <v>21661450</v>
      </c>
      <c r="F100" s="256" t="s">
        <v>1036</v>
      </c>
      <c r="G100" s="257" t="s">
        <v>1135</v>
      </c>
      <c r="H100" s="58" t="s">
        <v>1162</v>
      </c>
      <c r="I100" s="269">
        <v>41730</v>
      </c>
    </row>
    <row r="101" spans="1:9" ht="46">
      <c r="A101" s="264" t="s">
        <v>800</v>
      </c>
      <c r="B101" s="256">
        <v>26005643697</v>
      </c>
      <c r="C101" s="265">
        <v>101</v>
      </c>
      <c r="D101" s="266" t="s">
        <v>1035</v>
      </c>
      <c r="E101" s="267">
        <v>21661450</v>
      </c>
      <c r="F101" s="256" t="s">
        <v>1036</v>
      </c>
      <c r="G101" s="257" t="s">
        <v>1136</v>
      </c>
      <c r="H101" s="58" t="s">
        <v>1162</v>
      </c>
      <c r="I101" s="269">
        <v>41730</v>
      </c>
    </row>
    <row r="102" spans="1:9" ht="46">
      <c r="A102" s="264" t="s">
        <v>800</v>
      </c>
      <c r="B102" s="256">
        <v>26005643697</v>
      </c>
      <c r="C102" s="265">
        <v>99</v>
      </c>
      <c r="D102" s="266" t="s">
        <v>1035</v>
      </c>
      <c r="E102" s="267">
        <v>21661450</v>
      </c>
      <c r="F102" s="256" t="s">
        <v>1036</v>
      </c>
      <c r="G102" s="257" t="s">
        <v>1137</v>
      </c>
      <c r="H102" s="58" t="s">
        <v>1162</v>
      </c>
      <c r="I102" s="269">
        <v>41730</v>
      </c>
    </row>
    <row r="103" spans="1:9" ht="46">
      <c r="A103" s="264" t="s">
        <v>800</v>
      </c>
      <c r="B103" s="256">
        <v>26005643697</v>
      </c>
      <c r="C103" s="265">
        <v>82</v>
      </c>
      <c r="D103" s="266" t="s">
        <v>1035</v>
      </c>
      <c r="E103" s="267">
        <v>21661450</v>
      </c>
      <c r="F103" s="256" t="s">
        <v>1036</v>
      </c>
      <c r="G103" s="257" t="s">
        <v>1138</v>
      </c>
      <c r="H103" s="58" t="s">
        <v>1162</v>
      </c>
      <c r="I103" s="269">
        <v>41730</v>
      </c>
    </row>
    <row r="104" spans="1:9" ht="34.5">
      <c r="A104" s="264" t="s">
        <v>800</v>
      </c>
      <c r="B104" s="256">
        <v>26005643697</v>
      </c>
      <c r="C104" s="265">
        <v>103</v>
      </c>
      <c r="D104" s="266" t="s">
        <v>1032</v>
      </c>
      <c r="E104" s="267">
        <v>42764373</v>
      </c>
      <c r="F104" s="256" t="s">
        <v>1033</v>
      </c>
      <c r="G104" s="257" t="s">
        <v>1139</v>
      </c>
      <c r="H104" s="58" t="s">
        <v>1162</v>
      </c>
      <c r="I104" s="269">
        <v>856994</v>
      </c>
    </row>
    <row r="105" spans="1:9" ht="57.5">
      <c r="A105" s="264" t="s">
        <v>800</v>
      </c>
      <c r="B105" s="256">
        <v>26005643697</v>
      </c>
      <c r="C105" s="265">
        <v>81</v>
      </c>
      <c r="D105" s="266" t="s">
        <v>1035</v>
      </c>
      <c r="E105" s="267">
        <v>21661450</v>
      </c>
      <c r="F105" s="256" t="s">
        <v>1036</v>
      </c>
      <c r="G105" s="257" t="s">
        <v>1140</v>
      </c>
      <c r="H105" s="58" t="s">
        <v>1162</v>
      </c>
      <c r="I105" s="269">
        <v>41730</v>
      </c>
    </row>
    <row r="106" spans="1:9" ht="46">
      <c r="A106" s="264" t="s">
        <v>800</v>
      </c>
      <c r="B106" s="256">
        <v>26005643697</v>
      </c>
      <c r="C106" s="265">
        <v>97</v>
      </c>
      <c r="D106" s="266" t="s">
        <v>1035</v>
      </c>
      <c r="E106" s="267">
        <v>21661450</v>
      </c>
      <c r="F106" s="256" t="s">
        <v>1036</v>
      </c>
      <c r="G106" s="257" t="s">
        <v>1141</v>
      </c>
      <c r="H106" s="58" t="s">
        <v>1162</v>
      </c>
      <c r="I106" s="269">
        <v>41730</v>
      </c>
    </row>
    <row r="107" spans="1:9" ht="46">
      <c r="A107" s="264" t="s">
        <v>800</v>
      </c>
      <c r="B107" s="256">
        <v>26005643697</v>
      </c>
      <c r="C107" s="265">
        <v>80</v>
      </c>
      <c r="D107" s="266" t="s">
        <v>1035</v>
      </c>
      <c r="E107" s="267">
        <v>21661450</v>
      </c>
      <c r="F107" s="256" t="s">
        <v>1036</v>
      </c>
      <c r="G107" s="257" t="s">
        <v>1142</v>
      </c>
      <c r="H107" s="58" t="s">
        <v>1162</v>
      </c>
      <c r="I107" s="269">
        <v>41730</v>
      </c>
    </row>
    <row r="108" spans="1:9" ht="57.5">
      <c r="A108" s="264" t="s">
        <v>855</v>
      </c>
      <c r="B108" s="256">
        <v>26005643697</v>
      </c>
      <c r="C108" s="265">
        <v>0</v>
      </c>
      <c r="D108" s="266" t="s">
        <v>1143</v>
      </c>
      <c r="E108" s="267">
        <v>39651598</v>
      </c>
      <c r="F108" s="256" t="s">
        <v>1144</v>
      </c>
      <c r="G108" s="257" t="s">
        <v>1145</v>
      </c>
      <c r="H108" s="58" t="s">
        <v>1162</v>
      </c>
      <c r="I108" s="269">
        <v>15000000</v>
      </c>
    </row>
    <row r="109" spans="1:9" ht="57.5">
      <c r="A109" s="264" t="s">
        <v>855</v>
      </c>
      <c r="B109" s="256">
        <v>26005643697</v>
      </c>
      <c r="C109" s="265">
        <v>4</v>
      </c>
      <c r="D109" s="266" t="s">
        <v>1101</v>
      </c>
      <c r="E109" s="267">
        <v>38021179</v>
      </c>
      <c r="F109" s="256" t="s">
        <v>1102</v>
      </c>
      <c r="G109" s="257" t="s">
        <v>1146</v>
      </c>
      <c r="H109" s="58" t="s">
        <v>1162</v>
      </c>
      <c r="I109" s="269">
        <v>294.57</v>
      </c>
    </row>
    <row r="110" spans="1:9" ht="57.5">
      <c r="A110" s="264" t="s">
        <v>855</v>
      </c>
      <c r="B110" s="256">
        <v>26005643697</v>
      </c>
      <c r="C110" s="265">
        <v>3</v>
      </c>
      <c r="D110" s="266" t="s">
        <v>1101</v>
      </c>
      <c r="E110" s="267">
        <v>38021179</v>
      </c>
      <c r="F110" s="256" t="s">
        <v>1102</v>
      </c>
      <c r="G110" s="257" t="s">
        <v>1147</v>
      </c>
      <c r="H110" s="58" t="s">
        <v>1162</v>
      </c>
      <c r="I110" s="269">
        <v>3534.85</v>
      </c>
    </row>
    <row r="111" spans="1:9" ht="57.5">
      <c r="A111" s="264" t="s">
        <v>865</v>
      </c>
      <c r="B111" s="256">
        <v>26005643697</v>
      </c>
      <c r="C111" s="265">
        <v>108</v>
      </c>
      <c r="D111" s="266" t="s">
        <v>1148</v>
      </c>
      <c r="E111" s="267">
        <v>34579126</v>
      </c>
      <c r="F111" s="256" t="s">
        <v>1149</v>
      </c>
      <c r="G111" s="257" t="s">
        <v>1150</v>
      </c>
      <c r="H111" s="58" t="s">
        <v>1162</v>
      </c>
      <c r="I111" s="269">
        <v>1026903.41</v>
      </c>
    </row>
    <row r="112" spans="1:9" ht="34.5">
      <c r="A112" s="264" t="s">
        <v>865</v>
      </c>
      <c r="B112" s="256">
        <v>26005643697</v>
      </c>
      <c r="C112" s="265">
        <v>7</v>
      </c>
      <c r="D112" s="266" t="s">
        <v>1143</v>
      </c>
      <c r="E112" s="267">
        <v>39651598</v>
      </c>
      <c r="F112" s="256" t="s">
        <v>1144</v>
      </c>
      <c r="G112" s="257" t="s">
        <v>1151</v>
      </c>
      <c r="H112" s="58" t="s">
        <v>1162</v>
      </c>
      <c r="I112" s="269">
        <v>5000000</v>
      </c>
    </row>
    <row r="113" spans="1:9" ht="57.5">
      <c r="A113" s="264" t="s">
        <v>865</v>
      </c>
      <c r="B113" s="256">
        <v>26005643697</v>
      </c>
      <c r="C113" s="265">
        <v>107</v>
      </c>
      <c r="D113" s="266" t="s">
        <v>1148</v>
      </c>
      <c r="E113" s="267">
        <v>34579126</v>
      </c>
      <c r="F113" s="256" t="s">
        <v>1149</v>
      </c>
      <c r="G113" s="257" t="s">
        <v>1152</v>
      </c>
      <c r="H113" s="58" t="s">
        <v>1162</v>
      </c>
      <c r="I113" s="269">
        <v>31034.01</v>
      </c>
    </row>
    <row r="114" spans="1:9" ht="46">
      <c r="A114" s="264" t="s">
        <v>884</v>
      </c>
      <c r="B114" s="256">
        <v>26005643697</v>
      </c>
      <c r="C114" s="176" t="s">
        <v>1153</v>
      </c>
      <c r="D114" s="266" t="s">
        <v>1154</v>
      </c>
      <c r="E114" s="267">
        <v>14305909</v>
      </c>
      <c r="F114" s="256" t="s">
        <v>1155</v>
      </c>
      <c r="G114" s="257" t="s">
        <v>1156</v>
      </c>
      <c r="H114" s="58" t="s">
        <v>1162</v>
      </c>
      <c r="I114" s="269">
        <v>250</v>
      </c>
    </row>
    <row r="115" spans="1:9" ht="57.5">
      <c r="A115" s="264" t="s">
        <v>884</v>
      </c>
      <c r="B115" s="256">
        <v>26005643697</v>
      </c>
      <c r="C115" s="176" t="s">
        <v>1153</v>
      </c>
      <c r="D115" s="266" t="s">
        <v>1154</v>
      </c>
      <c r="E115" s="267">
        <v>14305909</v>
      </c>
      <c r="F115" s="256" t="s">
        <v>1155</v>
      </c>
      <c r="G115" s="257" t="s">
        <v>1157</v>
      </c>
      <c r="H115" s="58" t="s">
        <v>1162</v>
      </c>
      <c r="I115" s="269">
        <v>216</v>
      </c>
    </row>
    <row r="116" spans="1:9" ht="46">
      <c r="A116" s="264" t="s">
        <v>884</v>
      </c>
      <c r="B116" s="256">
        <v>26005643697</v>
      </c>
      <c r="C116" s="265">
        <v>7</v>
      </c>
      <c r="D116" s="266" t="s">
        <v>1044</v>
      </c>
      <c r="E116" s="267">
        <v>42665003</v>
      </c>
      <c r="F116" s="256" t="s">
        <v>1045</v>
      </c>
      <c r="G116" s="257" t="s">
        <v>1158</v>
      </c>
      <c r="H116" s="58" t="s">
        <v>1162</v>
      </c>
      <c r="I116" s="269">
        <v>50000</v>
      </c>
    </row>
    <row r="117" spans="1:9" ht="57.5">
      <c r="A117" s="264" t="s">
        <v>884</v>
      </c>
      <c r="B117" s="256">
        <v>26005643697</v>
      </c>
      <c r="C117" s="265">
        <v>8</v>
      </c>
      <c r="D117" s="266" t="s">
        <v>1044</v>
      </c>
      <c r="E117" s="267">
        <v>42665003</v>
      </c>
      <c r="F117" s="256" t="s">
        <v>1045</v>
      </c>
      <c r="G117" s="257" t="s">
        <v>1159</v>
      </c>
      <c r="H117" s="58" t="s">
        <v>1162</v>
      </c>
      <c r="I117" s="269">
        <v>45000</v>
      </c>
    </row>
    <row r="118" spans="1:9" ht="57.5">
      <c r="A118" s="264" t="s">
        <v>884</v>
      </c>
      <c r="B118" s="256">
        <v>26005643697</v>
      </c>
      <c r="C118" s="265">
        <v>11</v>
      </c>
      <c r="D118" s="266" t="s">
        <v>1029</v>
      </c>
      <c r="E118" s="267">
        <v>34294399</v>
      </c>
      <c r="F118" s="256" t="s">
        <v>1030</v>
      </c>
      <c r="G118" s="257" t="s">
        <v>1160</v>
      </c>
      <c r="H118" s="58" t="s">
        <v>1162</v>
      </c>
      <c r="I118" s="269">
        <v>248700</v>
      </c>
    </row>
    <row r="119" spans="1:9" ht="46">
      <c r="A119" s="264" t="s">
        <v>884</v>
      </c>
      <c r="B119" s="256">
        <v>26005643697</v>
      </c>
      <c r="C119" s="265">
        <v>10</v>
      </c>
      <c r="D119" s="266" t="s">
        <v>1143</v>
      </c>
      <c r="E119" s="267">
        <v>39651598</v>
      </c>
      <c r="F119" s="256" t="s">
        <v>1144</v>
      </c>
      <c r="G119" s="257" t="s">
        <v>1161</v>
      </c>
      <c r="H119" s="58" t="s">
        <v>1162</v>
      </c>
      <c r="I119" s="269">
        <v>10000000</v>
      </c>
    </row>
    <row r="120" spans="1:9">
      <c r="A120" s="651" t="s">
        <v>592</v>
      </c>
      <c r="B120" s="651"/>
      <c r="C120" s="651"/>
      <c r="D120" s="651"/>
      <c r="E120" s="651"/>
      <c r="F120" s="651"/>
      <c r="G120" s="651"/>
      <c r="H120" s="651"/>
      <c r="I120" s="97">
        <f>SUM(I21:I119)</f>
        <v>46814779.18</v>
      </c>
    </row>
  </sheetData>
  <sheetProtection formatCells="0" formatColumns="0" formatRows="0" insertColumns="0" insertRows="0" insertHyperlinks="0" deleteColumns="0" deleteRows="0" sort="0" autoFilter="0" pivotTables="0"/>
  <autoFilter ref="A20:M120"/>
  <mergeCells count="3">
    <mergeCell ref="A1:I1"/>
    <mergeCell ref="A17:H17"/>
    <mergeCell ref="A120:H120"/>
  </mergeCells>
  <pageMargins left="0" right="0" top="0" bottom="0" header="0.31496062992126" footer="0.31496062992126"/>
  <pageSetup paperSize="9" scale="71"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5"/>
  <sheetViews>
    <sheetView view="pageBreakPreview" zoomScaleNormal="100" zoomScaleSheetLayoutView="100" workbookViewId="0">
      <selection sqref="A1:I1"/>
    </sheetView>
  </sheetViews>
  <sheetFormatPr defaultColWidth="8.81640625" defaultRowHeight="10.5"/>
  <cols>
    <col min="1" max="1" width="10" style="84" customWidth="1"/>
    <col min="2" max="2" width="9.81640625" style="84" customWidth="1"/>
    <col min="3" max="3" width="6" style="84" customWidth="1"/>
    <col min="4" max="4" width="14.7265625" style="84" customWidth="1"/>
    <col min="5" max="5" width="9.26953125" style="84" customWidth="1"/>
    <col min="6" max="6" width="18" style="84" customWidth="1"/>
    <col min="7" max="7" width="20.1796875" style="84" customWidth="1"/>
    <col min="8" max="8" width="8.26953125" style="84" customWidth="1"/>
    <col min="9" max="9" width="14.1796875" style="84" customWidth="1"/>
    <col min="10" max="16384" width="8.81640625" style="84"/>
  </cols>
  <sheetData>
    <row r="1" spans="1:9" ht="18" customHeight="1">
      <c r="A1" s="652" t="s">
        <v>1805</v>
      </c>
      <c r="B1" s="652"/>
      <c r="C1" s="652"/>
      <c r="D1" s="652"/>
      <c r="E1" s="652"/>
      <c r="F1" s="652"/>
      <c r="G1" s="652"/>
      <c r="H1" s="652"/>
      <c r="I1" s="652"/>
    </row>
    <row r="2" spans="1:9">
      <c r="A2" s="413"/>
    </row>
    <row r="3" spans="1:9">
      <c r="A3" s="88" t="s">
        <v>380</v>
      </c>
    </row>
    <row r="4" spans="1:9" ht="63">
      <c r="A4" s="289" t="s">
        <v>344</v>
      </c>
      <c r="B4" s="289" t="s">
        <v>205</v>
      </c>
      <c r="C4" s="289" t="s">
        <v>214</v>
      </c>
      <c r="D4" s="289" t="s">
        <v>485</v>
      </c>
      <c r="E4" s="289" t="s">
        <v>1566</v>
      </c>
      <c r="F4" s="289" t="s">
        <v>399</v>
      </c>
      <c r="G4" s="289" t="s">
        <v>394</v>
      </c>
      <c r="H4" s="289" t="s">
        <v>31</v>
      </c>
      <c r="I4" s="289" t="s">
        <v>196</v>
      </c>
    </row>
    <row r="5" spans="1:9" ht="42">
      <c r="A5" s="414" t="s">
        <v>865</v>
      </c>
      <c r="B5" s="60" t="str">
        <f>Від.КОШТИ!B10</f>
        <v>поточний виборчий</v>
      </c>
      <c r="C5" s="415">
        <v>114</v>
      </c>
      <c r="D5" s="414" t="s">
        <v>1163</v>
      </c>
      <c r="E5" s="415"/>
      <c r="F5" s="414" t="s">
        <v>995</v>
      </c>
      <c r="G5" s="414" t="s">
        <v>1164</v>
      </c>
      <c r="H5" s="416" t="s">
        <v>1743</v>
      </c>
      <c r="I5" s="417">
        <v>673200</v>
      </c>
    </row>
    <row r="6" spans="1:9" ht="52.5">
      <c r="A6" s="414" t="s">
        <v>865</v>
      </c>
      <c r="B6" s="60" t="str">
        <f>B5</f>
        <v>поточний виборчий</v>
      </c>
      <c r="C6" s="415">
        <v>115</v>
      </c>
      <c r="D6" s="414" t="s">
        <v>1165</v>
      </c>
      <c r="E6" s="415"/>
      <c r="F6" s="414" t="s">
        <v>1002</v>
      </c>
      <c r="G6" s="414" t="s">
        <v>1166</v>
      </c>
      <c r="H6" s="416" t="s">
        <v>1743</v>
      </c>
      <c r="I6" s="417">
        <v>629000</v>
      </c>
    </row>
    <row r="7" spans="1:9">
      <c r="A7" s="653" t="s">
        <v>347</v>
      </c>
      <c r="B7" s="653"/>
      <c r="C7" s="653"/>
      <c r="D7" s="653"/>
      <c r="E7" s="653"/>
      <c r="F7" s="653"/>
      <c r="G7" s="653"/>
      <c r="H7" s="653"/>
      <c r="I7" s="89">
        <f>I5+I6</f>
        <v>1302200</v>
      </c>
    </row>
    <row r="8" spans="1:9">
      <c r="A8" s="85"/>
    </row>
    <row r="9" spans="1:9">
      <c r="A9" s="88" t="s">
        <v>381</v>
      </c>
    </row>
    <row r="10" spans="1:9" s="421" customFormat="1" ht="63">
      <c r="A10" s="418" t="s">
        <v>344</v>
      </c>
      <c r="B10" s="289" t="s">
        <v>205</v>
      </c>
      <c r="C10" s="419" t="s">
        <v>305</v>
      </c>
      <c r="D10" s="419" t="s">
        <v>497</v>
      </c>
      <c r="E10" s="419" t="s">
        <v>558</v>
      </c>
      <c r="F10" s="419" t="s">
        <v>451</v>
      </c>
      <c r="G10" s="419" t="s">
        <v>394</v>
      </c>
      <c r="H10" s="419" t="s">
        <v>31</v>
      </c>
      <c r="I10" s="420" t="s">
        <v>395</v>
      </c>
    </row>
    <row r="11" spans="1:9" s="421" customFormat="1" ht="42">
      <c r="A11" s="414" t="s">
        <v>855</v>
      </c>
      <c r="B11" s="60" t="str">
        <f>B6</f>
        <v>поточний виборчий</v>
      </c>
      <c r="C11" s="415">
        <v>1</v>
      </c>
      <c r="D11" s="414" t="s">
        <v>1167</v>
      </c>
      <c r="E11" s="415">
        <v>23530545</v>
      </c>
      <c r="F11" s="414" t="s">
        <v>1168</v>
      </c>
      <c r="G11" s="414" t="s">
        <v>1169</v>
      </c>
      <c r="H11" s="416" t="s">
        <v>1744</v>
      </c>
      <c r="I11" s="417">
        <v>819216</v>
      </c>
    </row>
    <row r="12" spans="1:9" s="421" customFormat="1" ht="42">
      <c r="A12" s="414" t="s">
        <v>855</v>
      </c>
      <c r="B12" s="60" t="str">
        <f t="shared" ref="B12:B75" si="0">B11</f>
        <v>поточний виборчий</v>
      </c>
      <c r="C12" s="415">
        <v>2</v>
      </c>
      <c r="D12" s="414" t="s">
        <v>1170</v>
      </c>
      <c r="E12" s="415">
        <v>5744121</v>
      </c>
      <c r="F12" s="414" t="s">
        <v>1171</v>
      </c>
      <c r="G12" s="414" t="s">
        <v>1172</v>
      </c>
      <c r="H12" s="416" t="s">
        <v>1744</v>
      </c>
      <c r="I12" s="417">
        <v>4458528</v>
      </c>
    </row>
    <row r="13" spans="1:9" s="421" customFormat="1" ht="42">
      <c r="A13" s="414" t="s">
        <v>855</v>
      </c>
      <c r="B13" s="60" t="str">
        <f t="shared" si="0"/>
        <v>поточний виборчий</v>
      </c>
      <c r="C13" s="415">
        <v>3</v>
      </c>
      <c r="D13" s="414" t="s">
        <v>1173</v>
      </c>
      <c r="E13" s="415">
        <v>23729809</v>
      </c>
      <c r="F13" s="414" t="s">
        <v>1174</v>
      </c>
      <c r="G13" s="414" t="s">
        <v>1175</v>
      </c>
      <c r="H13" s="416" t="s">
        <v>1744</v>
      </c>
      <c r="I13" s="417">
        <v>3904200</v>
      </c>
    </row>
    <row r="14" spans="1:9" s="421" customFormat="1" ht="52.5">
      <c r="A14" s="414" t="s">
        <v>855</v>
      </c>
      <c r="B14" s="60" t="str">
        <f t="shared" si="0"/>
        <v>поточний виборчий</v>
      </c>
      <c r="C14" s="415">
        <v>4</v>
      </c>
      <c r="D14" s="414" t="s">
        <v>1176</v>
      </c>
      <c r="E14" s="415">
        <v>20044726</v>
      </c>
      <c r="F14" s="414" t="s">
        <v>1177</v>
      </c>
      <c r="G14" s="414" t="s">
        <v>1178</v>
      </c>
      <c r="H14" s="416" t="s">
        <v>1744</v>
      </c>
      <c r="I14" s="417">
        <v>861624</v>
      </c>
    </row>
    <row r="15" spans="1:9" s="421" customFormat="1" ht="42">
      <c r="A15" s="414" t="s">
        <v>855</v>
      </c>
      <c r="B15" s="60" t="str">
        <f t="shared" si="0"/>
        <v>поточний виборчий</v>
      </c>
      <c r="C15" s="415">
        <v>5</v>
      </c>
      <c r="D15" s="414" t="s">
        <v>1179</v>
      </c>
      <c r="E15" s="415">
        <v>14323764</v>
      </c>
      <c r="F15" s="414" t="s">
        <v>1180</v>
      </c>
      <c r="G15" s="414" t="s">
        <v>1181</v>
      </c>
      <c r="H15" s="416" t="s">
        <v>1744</v>
      </c>
      <c r="I15" s="417">
        <v>1017972</v>
      </c>
    </row>
    <row r="16" spans="1:9" s="421" customFormat="1" ht="63">
      <c r="A16" s="414" t="s">
        <v>855</v>
      </c>
      <c r="B16" s="60" t="str">
        <f t="shared" si="0"/>
        <v>поточний виборчий</v>
      </c>
      <c r="C16" s="415">
        <v>91</v>
      </c>
      <c r="D16" s="414" t="s">
        <v>1182</v>
      </c>
      <c r="E16" s="415">
        <v>32276619</v>
      </c>
      <c r="F16" s="414" t="s">
        <v>1183</v>
      </c>
      <c r="G16" s="414" t="s">
        <v>1184</v>
      </c>
      <c r="H16" s="416" t="s">
        <v>1744</v>
      </c>
      <c r="I16" s="417">
        <v>3507.84</v>
      </c>
    </row>
    <row r="17" spans="1:9" s="421" customFormat="1" ht="94.5">
      <c r="A17" s="414" t="s">
        <v>855</v>
      </c>
      <c r="B17" s="60" t="str">
        <f t="shared" si="0"/>
        <v>поточний виборчий</v>
      </c>
      <c r="C17" s="415">
        <v>90</v>
      </c>
      <c r="D17" s="414" t="s">
        <v>1185</v>
      </c>
      <c r="E17" s="415">
        <v>36065717</v>
      </c>
      <c r="F17" s="414" t="s">
        <v>1186</v>
      </c>
      <c r="G17" s="414" t="s">
        <v>1187</v>
      </c>
      <c r="H17" s="416" t="s">
        <v>1744</v>
      </c>
      <c r="I17" s="417">
        <v>18290.88</v>
      </c>
    </row>
    <row r="18" spans="1:9" s="421" customFormat="1" ht="63">
      <c r="A18" s="414" t="s">
        <v>855</v>
      </c>
      <c r="B18" s="60" t="str">
        <f t="shared" si="0"/>
        <v>поточний виборчий</v>
      </c>
      <c r="C18" s="415">
        <v>89</v>
      </c>
      <c r="D18" s="414" t="s">
        <v>1188</v>
      </c>
      <c r="E18" s="415">
        <v>31530558</v>
      </c>
      <c r="F18" s="414" t="s">
        <v>1189</v>
      </c>
      <c r="G18" s="414" t="s">
        <v>1190</v>
      </c>
      <c r="H18" s="416" t="s">
        <v>1744</v>
      </c>
      <c r="I18" s="417">
        <v>28188</v>
      </c>
    </row>
    <row r="19" spans="1:9" s="421" customFormat="1" ht="42">
      <c r="A19" s="414" t="s">
        <v>855</v>
      </c>
      <c r="B19" s="60" t="str">
        <f t="shared" si="0"/>
        <v>поточний виборчий</v>
      </c>
      <c r="C19" s="415">
        <v>88</v>
      </c>
      <c r="D19" s="414" t="s">
        <v>1191</v>
      </c>
      <c r="E19" s="415">
        <v>34261211</v>
      </c>
      <c r="F19" s="414" t="s">
        <v>1192</v>
      </c>
      <c r="G19" s="414" t="s">
        <v>1193</v>
      </c>
      <c r="H19" s="416" t="s">
        <v>1744</v>
      </c>
      <c r="I19" s="417">
        <v>15660</v>
      </c>
    </row>
    <row r="20" spans="1:9" s="421" customFormat="1" ht="42">
      <c r="A20" s="414" t="s">
        <v>855</v>
      </c>
      <c r="B20" s="60" t="str">
        <f t="shared" si="0"/>
        <v>поточний виборчий</v>
      </c>
      <c r="C20" s="415">
        <v>87</v>
      </c>
      <c r="D20" s="414" t="s">
        <v>1194</v>
      </c>
      <c r="E20" s="415">
        <v>32479351</v>
      </c>
      <c r="F20" s="414" t="s">
        <v>1195</v>
      </c>
      <c r="G20" s="414" t="s">
        <v>1196</v>
      </c>
      <c r="H20" s="416" t="s">
        <v>1744</v>
      </c>
      <c r="I20" s="417">
        <v>11400.48</v>
      </c>
    </row>
    <row r="21" spans="1:9" s="421" customFormat="1" ht="42">
      <c r="A21" s="414" t="s">
        <v>855</v>
      </c>
      <c r="B21" s="60" t="str">
        <f t="shared" si="0"/>
        <v>поточний виборчий</v>
      </c>
      <c r="C21" s="415">
        <v>86</v>
      </c>
      <c r="D21" s="414" t="s">
        <v>1197</v>
      </c>
      <c r="E21" s="415">
        <v>24388823</v>
      </c>
      <c r="F21" s="414" t="s">
        <v>1198</v>
      </c>
      <c r="G21" s="414" t="s">
        <v>1199</v>
      </c>
      <c r="H21" s="416" t="s">
        <v>1744</v>
      </c>
      <c r="I21" s="417">
        <v>2568.2399999999998</v>
      </c>
    </row>
    <row r="22" spans="1:9" s="421" customFormat="1" ht="52.5">
      <c r="A22" s="414" t="s">
        <v>855</v>
      </c>
      <c r="B22" s="60" t="str">
        <f t="shared" si="0"/>
        <v>поточний виборчий</v>
      </c>
      <c r="C22" s="415">
        <v>85</v>
      </c>
      <c r="D22" s="414" t="s">
        <v>1200</v>
      </c>
      <c r="E22" s="415">
        <v>36885235</v>
      </c>
      <c r="F22" s="414" t="s">
        <v>1198</v>
      </c>
      <c r="G22" s="414" t="s">
        <v>1201</v>
      </c>
      <c r="H22" s="416" t="s">
        <v>1744</v>
      </c>
      <c r="I22" s="417">
        <v>17601.84</v>
      </c>
    </row>
    <row r="23" spans="1:9" s="421" customFormat="1" ht="73.5">
      <c r="A23" s="414" t="s">
        <v>855</v>
      </c>
      <c r="B23" s="60" t="str">
        <f t="shared" si="0"/>
        <v>поточний виборчий</v>
      </c>
      <c r="C23" s="415">
        <v>84</v>
      </c>
      <c r="D23" s="414" t="s">
        <v>1202</v>
      </c>
      <c r="E23" s="415">
        <v>32355150</v>
      </c>
      <c r="F23" s="414" t="s">
        <v>1198</v>
      </c>
      <c r="G23" s="414" t="s">
        <v>1203</v>
      </c>
      <c r="H23" s="416" t="s">
        <v>1744</v>
      </c>
      <c r="I23" s="417">
        <v>2923.2</v>
      </c>
    </row>
    <row r="24" spans="1:9" s="421" customFormat="1" ht="52.5">
      <c r="A24" s="414" t="s">
        <v>855</v>
      </c>
      <c r="B24" s="60" t="str">
        <f t="shared" si="0"/>
        <v>поточний виборчий</v>
      </c>
      <c r="C24" s="415">
        <v>83</v>
      </c>
      <c r="D24" s="414" t="s">
        <v>1204</v>
      </c>
      <c r="E24" s="415">
        <v>36045376</v>
      </c>
      <c r="F24" s="414" t="s">
        <v>1198</v>
      </c>
      <c r="G24" s="414" t="s">
        <v>1205</v>
      </c>
      <c r="H24" s="416" t="s">
        <v>1744</v>
      </c>
      <c r="I24" s="417">
        <v>5073.84</v>
      </c>
    </row>
    <row r="25" spans="1:9" s="421" customFormat="1" ht="52.5">
      <c r="A25" s="414" t="s">
        <v>855</v>
      </c>
      <c r="B25" s="60" t="str">
        <f t="shared" si="0"/>
        <v>поточний виборчий</v>
      </c>
      <c r="C25" s="415">
        <v>82</v>
      </c>
      <c r="D25" s="414" t="s">
        <v>1206</v>
      </c>
      <c r="E25" s="415">
        <v>23158131</v>
      </c>
      <c r="F25" s="414" t="s">
        <v>1198</v>
      </c>
      <c r="G25" s="414" t="s">
        <v>1207</v>
      </c>
      <c r="H25" s="416" t="s">
        <v>1744</v>
      </c>
      <c r="I25" s="417">
        <v>59382.720000000001</v>
      </c>
    </row>
    <row r="26" spans="1:9" s="421" customFormat="1" ht="52.5">
      <c r="A26" s="414" t="s">
        <v>855</v>
      </c>
      <c r="B26" s="60" t="str">
        <f t="shared" si="0"/>
        <v>поточний виборчий</v>
      </c>
      <c r="C26" s="415">
        <v>81</v>
      </c>
      <c r="D26" s="414" t="s">
        <v>1208</v>
      </c>
      <c r="E26" s="415">
        <v>20765851</v>
      </c>
      <c r="F26" s="414" t="s">
        <v>1209</v>
      </c>
      <c r="G26" s="414" t="s">
        <v>1210</v>
      </c>
      <c r="H26" s="416" t="s">
        <v>1744</v>
      </c>
      <c r="I26" s="417">
        <v>119955.6</v>
      </c>
    </row>
    <row r="27" spans="1:9" s="421" customFormat="1" ht="73.5">
      <c r="A27" s="414" t="s">
        <v>855</v>
      </c>
      <c r="B27" s="60" t="str">
        <f t="shared" si="0"/>
        <v>поточний виборчий</v>
      </c>
      <c r="C27" s="415">
        <v>80</v>
      </c>
      <c r="D27" s="414" t="s">
        <v>1211</v>
      </c>
      <c r="E27" s="415">
        <v>38605231</v>
      </c>
      <c r="F27" s="414" t="s">
        <v>1212</v>
      </c>
      <c r="G27" s="414" t="s">
        <v>1213</v>
      </c>
      <c r="H27" s="416" t="s">
        <v>1744</v>
      </c>
      <c r="I27" s="417">
        <v>6264</v>
      </c>
    </row>
    <row r="28" spans="1:9" s="421" customFormat="1" ht="42">
      <c r="A28" s="414" t="s">
        <v>855</v>
      </c>
      <c r="B28" s="60" t="str">
        <f t="shared" si="0"/>
        <v>поточний виборчий</v>
      </c>
      <c r="C28" s="415">
        <v>79</v>
      </c>
      <c r="D28" s="414" t="s">
        <v>1214</v>
      </c>
      <c r="E28" s="415">
        <v>24107725</v>
      </c>
      <c r="F28" s="414" t="s">
        <v>1215</v>
      </c>
      <c r="G28" s="414" t="s">
        <v>1216</v>
      </c>
      <c r="H28" s="416" t="s">
        <v>1744</v>
      </c>
      <c r="I28" s="417">
        <v>18792</v>
      </c>
    </row>
    <row r="29" spans="1:9" s="421" customFormat="1" ht="42">
      <c r="A29" s="414" t="s">
        <v>855</v>
      </c>
      <c r="B29" s="60" t="str">
        <f t="shared" si="0"/>
        <v>поточний виборчий</v>
      </c>
      <c r="C29" s="415">
        <v>78</v>
      </c>
      <c r="D29" s="414" t="s">
        <v>1217</v>
      </c>
      <c r="E29" s="415">
        <v>23364928</v>
      </c>
      <c r="F29" s="414" t="s">
        <v>1218</v>
      </c>
      <c r="G29" s="414" t="s">
        <v>1219</v>
      </c>
      <c r="H29" s="416" t="s">
        <v>1744</v>
      </c>
      <c r="I29" s="417">
        <v>15660</v>
      </c>
    </row>
    <row r="30" spans="1:9" s="421" customFormat="1" ht="42">
      <c r="A30" s="414" t="s">
        <v>855</v>
      </c>
      <c r="B30" s="60" t="str">
        <f t="shared" si="0"/>
        <v>поточний виборчий</v>
      </c>
      <c r="C30" s="415">
        <v>77</v>
      </c>
      <c r="D30" s="414" t="s">
        <v>1220</v>
      </c>
      <c r="E30" s="415">
        <v>30042254</v>
      </c>
      <c r="F30" s="414" t="s">
        <v>1221</v>
      </c>
      <c r="G30" s="414" t="s">
        <v>1222</v>
      </c>
      <c r="H30" s="416" t="s">
        <v>1744</v>
      </c>
      <c r="I30" s="417">
        <v>2610</v>
      </c>
    </row>
    <row r="31" spans="1:9" s="421" customFormat="1" ht="52.5">
      <c r="A31" s="414" t="s">
        <v>855</v>
      </c>
      <c r="B31" s="60" t="str">
        <f t="shared" si="0"/>
        <v>поточний виборчий</v>
      </c>
      <c r="C31" s="415">
        <v>76</v>
      </c>
      <c r="D31" s="414" t="s">
        <v>1223</v>
      </c>
      <c r="E31" s="415">
        <v>31552351</v>
      </c>
      <c r="F31" s="414" t="s">
        <v>1224</v>
      </c>
      <c r="G31" s="414" t="s">
        <v>1225</v>
      </c>
      <c r="H31" s="416" t="s">
        <v>1744</v>
      </c>
      <c r="I31" s="417">
        <v>10440</v>
      </c>
    </row>
    <row r="32" spans="1:9" s="421" customFormat="1" ht="52.5">
      <c r="A32" s="414" t="s">
        <v>855</v>
      </c>
      <c r="B32" s="60" t="str">
        <f t="shared" si="0"/>
        <v>поточний виборчий</v>
      </c>
      <c r="C32" s="415">
        <v>75</v>
      </c>
      <c r="D32" s="414" t="s">
        <v>1226</v>
      </c>
      <c r="E32" s="415">
        <v>31925861</v>
      </c>
      <c r="F32" s="414" t="s">
        <v>1224</v>
      </c>
      <c r="G32" s="414" t="s">
        <v>1227</v>
      </c>
      <c r="H32" s="416" t="s">
        <v>1744</v>
      </c>
      <c r="I32" s="417">
        <v>6264</v>
      </c>
    </row>
    <row r="33" spans="1:9" s="421" customFormat="1" ht="42">
      <c r="A33" s="414" t="s">
        <v>855</v>
      </c>
      <c r="B33" s="60" t="str">
        <f t="shared" si="0"/>
        <v>поточний виборчий</v>
      </c>
      <c r="C33" s="415">
        <v>74</v>
      </c>
      <c r="D33" s="414" t="s">
        <v>1228</v>
      </c>
      <c r="E33" s="415">
        <v>24821055</v>
      </c>
      <c r="F33" s="414" t="s">
        <v>1229</v>
      </c>
      <c r="G33" s="414" t="s">
        <v>1230</v>
      </c>
      <c r="H33" s="416" t="s">
        <v>1744</v>
      </c>
      <c r="I33" s="417">
        <v>17226</v>
      </c>
    </row>
    <row r="34" spans="1:9" s="421" customFormat="1" ht="63">
      <c r="A34" s="414" t="s">
        <v>855</v>
      </c>
      <c r="B34" s="60" t="str">
        <f t="shared" si="0"/>
        <v>поточний виборчий</v>
      </c>
      <c r="C34" s="415">
        <v>73</v>
      </c>
      <c r="D34" s="414" t="s">
        <v>1231</v>
      </c>
      <c r="E34" s="415">
        <v>23505665</v>
      </c>
      <c r="F34" s="414" t="s">
        <v>1232</v>
      </c>
      <c r="G34" s="414" t="s">
        <v>1233</v>
      </c>
      <c r="H34" s="416" t="s">
        <v>1744</v>
      </c>
      <c r="I34" s="417">
        <v>6264</v>
      </c>
    </row>
    <row r="35" spans="1:9" s="421" customFormat="1" ht="42">
      <c r="A35" s="414" t="s">
        <v>855</v>
      </c>
      <c r="B35" s="60" t="str">
        <f t="shared" si="0"/>
        <v>поточний виборчий</v>
      </c>
      <c r="C35" s="415">
        <v>72</v>
      </c>
      <c r="D35" s="414" t="s">
        <v>1234</v>
      </c>
      <c r="E35" s="415">
        <v>22511741</v>
      </c>
      <c r="F35" s="414" t="s">
        <v>1235</v>
      </c>
      <c r="G35" s="414" t="s">
        <v>1236</v>
      </c>
      <c r="H35" s="416" t="s">
        <v>1744</v>
      </c>
      <c r="I35" s="417">
        <v>1305</v>
      </c>
    </row>
    <row r="36" spans="1:9" s="421" customFormat="1" ht="63">
      <c r="A36" s="414" t="s">
        <v>855</v>
      </c>
      <c r="B36" s="60" t="str">
        <f t="shared" si="0"/>
        <v>поточний виборчий</v>
      </c>
      <c r="C36" s="415">
        <v>71</v>
      </c>
      <c r="D36" s="414" t="s">
        <v>1237</v>
      </c>
      <c r="E36" s="415">
        <v>30282840</v>
      </c>
      <c r="F36" s="414" t="s">
        <v>1238</v>
      </c>
      <c r="G36" s="414" t="s">
        <v>1239</v>
      </c>
      <c r="H36" s="416" t="s">
        <v>1744</v>
      </c>
      <c r="I36" s="417">
        <v>3132</v>
      </c>
    </row>
    <row r="37" spans="1:9" s="421" customFormat="1" ht="63">
      <c r="A37" s="414" t="s">
        <v>855</v>
      </c>
      <c r="B37" s="60" t="str">
        <f t="shared" si="0"/>
        <v>поточний виборчий</v>
      </c>
      <c r="C37" s="415">
        <v>70</v>
      </c>
      <c r="D37" s="414" t="s">
        <v>1240</v>
      </c>
      <c r="E37" s="415">
        <v>31834233</v>
      </c>
      <c r="F37" s="414" t="s">
        <v>1241</v>
      </c>
      <c r="G37" s="414" t="s">
        <v>1242</v>
      </c>
      <c r="H37" s="416" t="s">
        <v>1744</v>
      </c>
      <c r="I37" s="417">
        <v>5220</v>
      </c>
    </row>
    <row r="38" spans="1:9" s="421" customFormat="1" ht="42">
      <c r="A38" s="414" t="s">
        <v>855</v>
      </c>
      <c r="B38" s="60" t="str">
        <f t="shared" si="0"/>
        <v>поточний виборчий</v>
      </c>
      <c r="C38" s="415">
        <v>69</v>
      </c>
      <c r="D38" s="414" t="s">
        <v>1243</v>
      </c>
      <c r="E38" s="415">
        <v>25065118</v>
      </c>
      <c r="F38" s="414" t="s">
        <v>1244</v>
      </c>
      <c r="G38" s="414" t="s">
        <v>1245</v>
      </c>
      <c r="H38" s="416" t="s">
        <v>1744</v>
      </c>
      <c r="I38" s="417">
        <v>1305</v>
      </c>
    </row>
    <row r="39" spans="1:9" s="421" customFormat="1" ht="63">
      <c r="A39" s="414" t="s">
        <v>855</v>
      </c>
      <c r="B39" s="60" t="str">
        <f t="shared" si="0"/>
        <v>поточний виборчий</v>
      </c>
      <c r="C39" s="415">
        <v>68</v>
      </c>
      <c r="D39" s="414" t="s">
        <v>1246</v>
      </c>
      <c r="E39" s="415">
        <v>31036723</v>
      </c>
      <c r="F39" s="414" t="s">
        <v>1247</v>
      </c>
      <c r="G39" s="414" t="s">
        <v>1248</v>
      </c>
      <c r="H39" s="416" t="s">
        <v>1744</v>
      </c>
      <c r="I39" s="417">
        <v>6264</v>
      </c>
    </row>
    <row r="40" spans="1:9" s="421" customFormat="1" ht="52.5">
      <c r="A40" s="414" t="s">
        <v>855</v>
      </c>
      <c r="B40" s="60" t="str">
        <f t="shared" si="0"/>
        <v>поточний виборчий</v>
      </c>
      <c r="C40" s="415">
        <v>67</v>
      </c>
      <c r="D40" s="414" t="s">
        <v>1249</v>
      </c>
      <c r="E40" s="415">
        <v>31902360</v>
      </c>
      <c r="F40" s="414" t="s">
        <v>1250</v>
      </c>
      <c r="G40" s="414" t="s">
        <v>1251</v>
      </c>
      <c r="H40" s="416" t="s">
        <v>1744</v>
      </c>
      <c r="I40" s="417">
        <v>11100</v>
      </c>
    </row>
    <row r="41" spans="1:9" s="421" customFormat="1" ht="73.5">
      <c r="A41" s="414" t="s">
        <v>855</v>
      </c>
      <c r="B41" s="60" t="str">
        <f t="shared" si="0"/>
        <v>поточний виборчий</v>
      </c>
      <c r="C41" s="415">
        <v>66</v>
      </c>
      <c r="D41" s="414" t="s">
        <v>1252</v>
      </c>
      <c r="E41" s="415">
        <v>30376996</v>
      </c>
      <c r="F41" s="414" t="s">
        <v>1253</v>
      </c>
      <c r="G41" s="414" t="s">
        <v>1254</v>
      </c>
      <c r="H41" s="416" t="s">
        <v>1744</v>
      </c>
      <c r="I41" s="417">
        <v>4440</v>
      </c>
    </row>
    <row r="42" spans="1:9" s="421" customFormat="1" ht="42">
      <c r="A42" s="414" t="s">
        <v>855</v>
      </c>
      <c r="B42" s="60" t="str">
        <f t="shared" si="0"/>
        <v>поточний виборчий</v>
      </c>
      <c r="C42" s="415">
        <v>65</v>
      </c>
      <c r="D42" s="414" t="s">
        <v>1255</v>
      </c>
      <c r="E42" s="415">
        <v>24735255</v>
      </c>
      <c r="F42" s="414" t="s">
        <v>1256</v>
      </c>
      <c r="G42" s="414" t="s">
        <v>1257</v>
      </c>
      <c r="H42" s="416" t="s">
        <v>1744</v>
      </c>
      <c r="I42" s="417">
        <v>8880</v>
      </c>
    </row>
    <row r="43" spans="1:9" s="421" customFormat="1" ht="63">
      <c r="A43" s="414" t="s">
        <v>855</v>
      </c>
      <c r="B43" s="60" t="str">
        <f t="shared" si="0"/>
        <v>поточний виборчий</v>
      </c>
      <c r="C43" s="415">
        <v>64</v>
      </c>
      <c r="D43" s="414" t="s">
        <v>1258</v>
      </c>
      <c r="E43" s="415">
        <v>24566344</v>
      </c>
      <c r="F43" s="414" t="s">
        <v>1259</v>
      </c>
      <c r="G43" s="414" t="s">
        <v>1260</v>
      </c>
      <c r="H43" s="416" t="s">
        <v>1744</v>
      </c>
      <c r="I43" s="417">
        <v>11544</v>
      </c>
    </row>
    <row r="44" spans="1:9" s="421" customFormat="1" ht="63">
      <c r="A44" s="414" t="s">
        <v>855</v>
      </c>
      <c r="B44" s="60" t="str">
        <f t="shared" si="0"/>
        <v>поточний виборчий</v>
      </c>
      <c r="C44" s="415">
        <v>63</v>
      </c>
      <c r="D44" s="414" t="s">
        <v>1261</v>
      </c>
      <c r="E44" s="415">
        <v>30988520</v>
      </c>
      <c r="F44" s="414" t="s">
        <v>1262</v>
      </c>
      <c r="G44" s="414" t="s">
        <v>1263</v>
      </c>
      <c r="H44" s="416" t="s">
        <v>1744</v>
      </c>
      <c r="I44" s="417">
        <v>4440</v>
      </c>
    </row>
    <row r="45" spans="1:9" s="421" customFormat="1" ht="42">
      <c r="A45" s="414" t="s">
        <v>855</v>
      </c>
      <c r="B45" s="60" t="str">
        <f t="shared" si="0"/>
        <v>поточний виборчий</v>
      </c>
      <c r="C45" s="415">
        <v>62</v>
      </c>
      <c r="D45" s="414" t="s">
        <v>1264</v>
      </c>
      <c r="E45" s="415">
        <v>23530551</v>
      </c>
      <c r="F45" s="414" t="s">
        <v>1265</v>
      </c>
      <c r="G45" s="414" t="s">
        <v>1266</v>
      </c>
      <c r="H45" s="416" t="s">
        <v>1744</v>
      </c>
      <c r="I45" s="417">
        <v>26640</v>
      </c>
    </row>
    <row r="46" spans="1:9" s="421" customFormat="1" ht="42">
      <c r="A46" s="414" t="s">
        <v>855</v>
      </c>
      <c r="B46" s="60" t="str">
        <f t="shared" si="0"/>
        <v>поточний виборчий</v>
      </c>
      <c r="C46" s="415">
        <v>61</v>
      </c>
      <c r="D46" s="414" t="s">
        <v>1267</v>
      </c>
      <c r="E46" s="415">
        <v>37470683</v>
      </c>
      <c r="F46" s="414" t="s">
        <v>1268</v>
      </c>
      <c r="G46" s="414" t="s">
        <v>1269</v>
      </c>
      <c r="H46" s="416" t="s">
        <v>1744</v>
      </c>
      <c r="I46" s="417">
        <v>32560</v>
      </c>
    </row>
    <row r="47" spans="1:9" s="421" customFormat="1" ht="84">
      <c r="A47" s="414" t="s">
        <v>855</v>
      </c>
      <c r="B47" s="60" t="str">
        <f t="shared" si="0"/>
        <v>поточний виборчий</v>
      </c>
      <c r="C47" s="415">
        <v>60</v>
      </c>
      <c r="D47" s="414" t="s">
        <v>1270</v>
      </c>
      <c r="E47" s="415">
        <v>38894126</v>
      </c>
      <c r="F47" s="414" t="s">
        <v>1271</v>
      </c>
      <c r="G47" s="414" t="s">
        <v>1272</v>
      </c>
      <c r="H47" s="416" t="s">
        <v>1744</v>
      </c>
      <c r="I47" s="417">
        <v>8880</v>
      </c>
    </row>
    <row r="48" spans="1:9" s="421" customFormat="1" ht="42">
      <c r="A48" s="414" t="s">
        <v>855</v>
      </c>
      <c r="B48" s="60" t="str">
        <f t="shared" si="0"/>
        <v>поточний виборчий</v>
      </c>
      <c r="C48" s="415">
        <v>59</v>
      </c>
      <c r="D48" s="414" t="s">
        <v>1273</v>
      </c>
      <c r="E48" s="415">
        <v>40948856</v>
      </c>
      <c r="F48" s="414" t="s">
        <v>1274</v>
      </c>
      <c r="G48" s="414" t="s">
        <v>1275</v>
      </c>
      <c r="H48" s="416" t="s">
        <v>1744</v>
      </c>
      <c r="I48" s="417">
        <v>5949.6</v>
      </c>
    </row>
    <row r="49" spans="1:9" s="421" customFormat="1" ht="52.5">
      <c r="A49" s="414" t="s">
        <v>855</v>
      </c>
      <c r="B49" s="60" t="str">
        <f t="shared" si="0"/>
        <v>поточний виборчий</v>
      </c>
      <c r="C49" s="415">
        <v>58</v>
      </c>
      <c r="D49" s="414" t="s">
        <v>1276</v>
      </c>
      <c r="E49" s="415">
        <v>24161825</v>
      </c>
      <c r="F49" s="414" t="s">
        <v>1277</v>
      </c>
      <c r="G49" s="414" t="s">
        <v>1278</v>
      </c>
      <c r="H49" s="416" t="s">
        <v>1744</v>
      </c>
      <c r="I49" s="417">
        <v>7400</v>
      </c>
    </row>
    <row r="50" spans="1:9" s="421" customFormat="1" ht="42">
      <c r="A50" s="414" t="s">
        <v>855</v>
      </c>
      <c r="B50" s="60" t="str">
        <f t="shared" si="0"/>
        <v>поточний виборчий</v>
      </c>
      <c r="C50" s="415">
        <v>57</v>
      </c>
      <c r="D50" s="414" t="s">
        <v>1279</v>
      </c>
      <c r="E50" s="415">
        <v>25484192</v>
      </c>
      <c r="F50" s="414" t="s">
        <v>1280</v>
      </c>
      <c r="G50" s="414" t="s">
        <v>1281</v>
      </c>
      <c r="H50" s="416" t="s">
        <v>1744</v>
      </c>
      <c r="I50" s="417">
        <v>1480</v>
      </c>
    </row>
    <row r="51" spans="1:9" s="421" customFormat="1" ht="42">
      <c r="A51" s="414" t="s">
        <v>855</v>
      </c>
      <c r="B51" s="60" t="str">
        <f t="shared" si="0"/>
        <v>поточний виборчий</v>
      </c>
      <c r="C51" s="415">
        <v>56</v>
      </c>
      <c r="D51" s="414" t="s">
        <v>1282</v>
      </c>
      <c r="E51" s="415">
        <v>19138008</v>
      </c>
      <c r="F51" s="414" t="s">
        <v>1283</v>
      </c>
      <c r="G51" s="414" t="s">
        <v>1284</v>
      </c>
      <c r="H51" s="416" t="s">
        <v>1744</v>
      </c>
      <c r="I51" s="417">
        <v>814</v>
      </c>
    </row>
    <row r="52" spans="1:9" s="421" customFormat="1" ht="42">
      <c r="A52" s="414" t="s">
        <v>855</v>
      </c>
      <c r="B52" s="60" t="str">
        <f t="shared" si="0"/>
        <v>поточний виборчий</v>
      </c>
      <c r="C52" s="415">
        <v>55</v>
      </c>
      <c r="D52" s="414" t="s">
        <v>1282</v>
      </c>
      <c r="E52" s="415">
        <v>19138008</v>
      </c>
      <c r="F52" s="414" t="s">
        <v>1283</v>
      </c>
      <c r="G52" s="414" t="s">
        <v>1285</v>
      </c>
      <c r="H52" s="416" t="s">
        <v>1744</v>
      </c>
      <c r="I52" s="417">
        <v>1110</v>
      </c>
    </row>
    <row r="53" spans="1:9" s="421" customFormat="1" ht="52.5">
      <c r="A53" s="414" t="s">
        <v>855</v>
      </c>
      <c r="B53" s="60" t="str">
        <f t="shared" si="0"/>
        <v>поточний виборчий</v>
      </c>
      <c r="C53" s="415">
        <v>54</v>
      </c>
      <c r="D53" s="414" t="s">
        <v>1286</v>
      </c>
      <c r="E53" s="415">
        <v>30205038</v>
      </c>
      <c r="F53" s="414" t="s">
        <v>1287</v>
      </c>
      <c r="G53" s="414" t="s">
        <v>1288</v>
      </c>
      <c r="H53" s="416" t="s">
        <v>1744</v>
      </c>
      <c r="I53" s="417">
        <v>5328</v>
      </c>
    </row>
    <row r="54" spans="1:9" s="421" customFormat="1" ht="63">
      <c r="A54" s="414" t="s">
        <v>855</v>
      </c>
      <c r="B54" s="60" t="str">
        <f t="shared" si="0"/>
        <v>поточний виборчий</v>
      </c>
      <c r="C54" s="415">
        <v>53</v>
      </c>
      <c r="D54" s="414" t="s">
        <v>1289</v>
      </c>
      <c r="E54" s="415">
        <v>34818518</v>
      </c>
      <c r="F54" s="414" t="s">
        <v>1290</v>
      </c>
      <c r="G54" s="414" t="s">
        <v>1291</v>
      </c>
      <c r="H54" s="416" t="s">
        <v>1744</v>
      </c>
      <c r="I54" s="417">
        <v>26640</v>
      </c>
    </row>
    <row r="55" spans="1:9" s="421" customFormat="1" ht="42">
      <c r="A55" s="414" t="s">
        <v>855</v>
      </c>
      <c r="B55" s="60" t="str">
        <f t="shared" si="0"/>
        <v>поточний виборчий</v>
      </c>
      <c r="C55" s="415">
        <v>52</v>
      </c>
      <c r="D55" s="414" t="s">
        <v>1869</v>
      </c>
      <c r="E55" s="415">
        <v>39658148</v>
      </c>
      <c r="F55" s="414" t="s">
        <v>1292</v>
      </c>
      <c r="G55" s="414" t="s">
        <v>1293</v>
      </c>
      <c r="H55" s="416" t="s">
        <v>1744</v>
      </c>
      <c r="I55" s="417">
        <v>8880</v>
      </c>
    </row>
    <row r="56" spans="1:9" s="421" customFormat="1" ht="63">
      <c r="A56" s="414" t="s">
        <v>855</v>
      </c>
      <c r="B56" s="60" t="str">
        <f t="shared" si="0"/>
        <v>поточний виборчий</v>
      </c>
      <c r="C56" s="415">
        <v>51</v>
      </c>
      <c r="D56" s="414" t="s">
        <v>1294</v>
      </c>
      <c r="E56" s="415">
        <v>25515834</v>
      </c>
      <c r="F56" s="414" t="s">
        <v>1221</v>
      </c>
      <c r="G56" s="414" t="s">
        <v>1295</v>
      </c>
      <c r="H56" s="416" t="s">
        <v>1744</v>
      </c>
      <c r="I56" s="417">
        <v>5220</v>
      </c>
    </row>
    <row r="57" spans="1:9" s="421" customFormat="1" ht="63">
      <c r="A57" s="414" t="s">
        <v>855</v>
      </c>
      <c r="B57" s="60" t="str">
        <f t="shared" si="0"/>
        <v>поточний виборчий</v>
      </c>
      <c r="C57" s="415">
        <v>50</v>
      </c>
      <c r="D57" s="414" t="s">
        <v>1296</v>
      </c>
      <c r="E57" s="415">
        <v>30244915</v>
      </c>
      <c r="F57" s="414" t="s">
        <v>1297</v>
      </c>
      <c r="G57" s="414" t="s">
        <v>1298</v>
      </c>
      <c r="H57" s="416" t="s">
        <v>1744</v>
      </c>
      <c r="I57" s="417">
        <v>7104</v>
      </c>
    </row>
    <row r="58" spans="1:9" s="421" customFormat="1" ht="42">
      <c r="A58" s="414" t="s">
        <v>855</v>
      </c>
      <c r="B58" s="60" t="str">
        <f t="shared" si="0"/>
        <v>поточний виборчий</v>
      </c>
      <c r="C58" s="415">
        <v>92</v>
      </c>
      <c r="D58" s="414" t="s">
        <v>1299</v>
      </c>
      <c r="E58" s="415">
        <v>30147008</v>
      </c>
      <c r="F58" s="414" t="s">
        <v>1300</v>
      </c>
      <c r="G58" s="414" t="s">
        <v>1301</v>
      </c>
      <c r="H58" s="416" t="s">
        <v>1744</v>
      </c>
      <c r="I58" s="417">
        <v>6000</v>
      </c>
    </row>
    <row r="59" spans="1:9" s="421" customFormat="1" ht="42">
      <c r="A59" s="414" t="s">
        <v>855</v>
      </c>
      <c r="B59" s="60" t="str">
        <f t="shared" si="0"/>
        <v>поточний виборчий</v>
      </c>
      <c r="C59" s="415">
        <v>93</v>
      </c>
      <c r="D59" s="414" t="s">
        <v>1302</v>
      </c>
      <c r="E59" s="415">
        <v>23980419</v>
      </c>
      <c r="F59" s="414" t="s">
        <v>1303</v>
      </c>
      <c r="G59" s="414" t="s">
        <v>1304</v>
      </c>
      <c r="H59" s="416" t="s">
        <v>1744</v>
      </c>
      <c r="I59" s="417">
        <v>14400</v>
      </c>
    </row>
    <row r="60" spans="1:9" s="421" customFormat="1" ht="52.5">
      <c r="A60" s="414" t="s">
        <v>855</v>
      </c>
      <c r="B60" s="60" t="str">
        <f t="shared" si="0"/>
        <v>поточний виборчий</v>
      </c>
      <c r="C60" s="415">
        <v>94</v>
      </c>
      <c r="D60" s="414" t="s">
        <v>1305</v>
      </c>
      <c r="E60" s="415">
        <v>22604052</v>
      </c>
      <c r="F60" s="414" t="s">
        <v>1306</v>
      </c>
      <c r="G60" s="414" t="s">
        <v>1307</v>
      </c>
      <c r="H60" s="416" t="s">
        <v>1744</v>
      </c>
      <c r="I60" s="417">
        <v>7200</v>
      </c>
    </row>
    <row r="61" spans="1:9" s="421" customFormat="1" ht="73.5">
      <c r="A61" s="414" t="s">
        <v>855</v>
      </c>
      <c r="B61" s="60" t="str">
        <f t="shared" si="0"/>
        <v>поточний виборчий</v>
      </c>
      <c r="C61" s="415">
        <v>95</v>
      </c>
      <c r="D61" s="414" t="s">
        <v>1308</v>
      </c>
      <c r="E61" s="415">
        <v>31451403</v>
      </c>
      <c r="F61" s="414" t="s">
        <v>1309</v>
      </c>
      <c r="G61" s="414" t="s">
        <v>1310</v>
      </c>
      <c r="H61" s="416" t="s">
        <v>1744</v>
      </c>
      <c r="I61" s="417">
        <v>86400</v>
      </c>
    </row>
    <row r="62" spans="1:9" s="421" customFormat="1" ht="42">
      <c r="A62" s="414" t="s">
        <v>855</v>
      </c>
      <c r="B62" s="60" t="str">
        <f t="shared" si="0"/>
        <v>поточний виборчий</v>
      </c>
      <c r="C62" s="415">
        <v>96</v>
      </c>
      <c r="D62" s="414" t="s">
        <v>1311</v>
      </c>
      <c r="E62" s="415">
        <v>32016577</v>
      </c>
      <c r="F62" s="414" t="s">
        <v>1312</v>
      </c>
      <c r="G62" s="414" t="s">
        <v>1313</v>
      </c>
      <c r="H62" s="416" t="s">
        <v>1744</v>
      </c>
      <c r="I62" s="417">
        <v>7200</v>
      </c>
    </row>
    <row r="63" spans="1:9" s="421" customFormat="1" ht="73.5">
      <c r="A63" s="414" t="s">
        <v>855</v>
      </c>
      <c r="B63" s="60" t="str">
        <f t="shared" si="0"/>
        <v>поточний виборчий</v>
      </c>
      <c r="C63" s="415">
        <v>97</v>
      </c>
      <c r="D63" s="414" t="s">
        <v>1314</v>
      </c>
      <c r="E63" s="415">
        <v>35946731</v>
      </c>
      <c r="F63" s="414" t="s">
        <v>1315</v>
      </c>
      <c r="G63" s="414" t="s">
        <v>1316</v>
      </c>
      <c r="H63" s="416" t="s">
        <v>1744</v>
      </c>
      <c r="I63" s="417">
        <v>21600</v>
      </c>
    </row>
    <row r="64" spans="1:9" s="421" customFormat="1" ht="42">
      <c r="A64" s="414" t="s">
        <v>855</v>
      </c>
      <c r="B64" s="60" t="str">
        <f t="shared" si="0"/>
        <v>поточний виборчий</v>
      </c>
      <c r="C64" s="415">
        <v>98</v>
      </c>
      <c r="D64" s="414" t="s">
        <v>1317</v>
      </c>
      <c r="E64" s="415">
        <v>23295475</v>
      </c>
      <c r="F64" s="414" t="s">
        <v>1318</v>
      </c>
      <c r="G64" s="414" t="s">
        <v>1319</v>
      </c>
      <c r="H64" s="416" t="s">
        <v>1744</v>
      </c>
      <c r="I64" s="417">
        <v>6000</v>
      </c>
    </row>
    <row r="65" spans="1:9" s="421" customFormat="1" ht="63">
      <c r="A65" s="414" t="s">
        <v>855</v>
      </c>
      <c r="B65" s="60" t="str">
        <f t="shared" si="0"/>
        <v>поточний виборчий</v>
      </c>
      <c r="C65" s="415">
        <v>99</v>
      </c>
      <c r="D65" s="414" t="s">
        <v>1320</v>
      </c>
      <c r="E65" s="415">
        <v>24960420</v>
      </c>
      <c r="F65" s="414" t="s">
        <v>1321</v>
      </c>
      <c r="G65" s="414" t="s">
        <v>1322</v>
      </c>
      <c r="H65" s="416" t="s">
        <v>1744</v>
      </c>
      <c r="I65" s="417">
        <v>7200</v>
      </c>
    </row>
    <row r="66" spans="1:9" s="421" customFormat="1" ht="42">
      <c r="A66" s="414" t="s">
        <v>855</v>
      </c>
      <c r="B66" s="60" t="str">
        <f t="shared" si="0"/>
        <v>поточний виборчий</v>
      </c>
      <c r="C66" s="415">
        <v>100</v>
      </c>
      <c r="D66" s="414" t="s">
        <v>1323</v>
      </c>
      <c r="E66" s="415">
        <v>21155577</v>
      </c>
      <c r="F66" s="414" t="s">
        <v>1324</v>
      </c>
      <c r="G66" s="414" t="s">
        <v>1325</v>
      </c>
      <c r="H66" s="416" t="s">
        <v>1744</v>
      </c>
      <c r="I66" s="417">
        <v>7200</v>
      </c>
    </row>
    <row r="67" spans="1:9" s="421" customFormat="1" ht="63">
      <c r="A67" s="414" t="s">
        <v>855</v>
      </c>
      <c r="B67" s="60" t="str">
        <f t="shared" si="0"/>
        <v>поточний виборчий</v>
      </c>
      <c r="C67" s="415">
        <v>101</v>
      </c>
      <c r="D67" s="414" t="s">
        <v>1326</v>
      </c>
      <c r="E67" s="415">
        <v>24897584</v>
      </c>
      <c r="F67" s="414" t="s">
        <v>1327</v>
      </c>
      <c r="G67" s="414" t="s">
        <v>1328</v>
      </c>
      <c r="H67" s="416" t="s">
        <v>1744</v>
      </c>
      <c r="I67" s="417">
        <v>7200</v>
      </c>
    </row>
    <row r="68" spans="1:9" s="421" customFormat="1" ht="63">
      <c r="A68" s="414" t="s">
        <v>855</v>
      </c>
      <c r="B68" s="60" t="str">
        <f t="shared" si="0"/>
        <v>поточний виборчий</v>
      </c>
      <c r="C68" s="415">
        <v>102</v>
      </c>
      <c r="D68" s="414" t="s">
        <v>1329</v>
      </c>
      <c r="E68" s="415">
        <v>22134050</v>
      </c>
      <c r="F68" s="414" t="s">
        <v>1330</v>
      </c>
      <c r="G68" s="414" t="s">
        <v>1331</v>
      </c>
      <c r="H68" s="416" t="s">
        <v>1744</v>
      </c>
      <c r="I68" s="417">
        <v>7200</v>
      </c>
    </row>
    <row r="69" spans="1:9" s="421" customFormat="1" ht="63">
      <c r="A69" s="414" t="s">
        <v>855</v>
      </c>
      <c r="B69" s="60" t="str">
        <f t="shared" si="0"/>
        <v>поточний виборчий</v>
      </c>
      <c r="C69" s="415">
        <v>103</v>
      </c>
      <c r="D69" s="414" t="s">
        <v>1332</v>
      </c>
      <c r="E69" s="415">
        <v>35358531</v>
      </c>
      <c r="F69" s="414" t="s">
        <v>1333</v>
      </c>
      <c r="G69" s="414" t="s">
        <v>1334</v>
      </c>
      <c r="H69" s="416" t="s">
        <v>1744</v>
      </c>
      <c r="I69" s="417">
        <v>7200</v>
      </c>
    </row>
    <row r="70" spans="1:9" s="421" customFormat="1" ht="63">
      <c r="A70" s="414" t="s">
        <v>855</v>
      </c>
      <c r="B70" s="60" t="str">
        <f t="shared" si="0"/>
        <v>поточний виборчий</v>
      </c>
      <c r="C70" s="415">
        <v>105</v>
      </c>
      <c r="D70" s="414" t="s">
        <v>1335</v>
      </c>
      <c r="E70" s="415">
        <v>34563984</v>
      </c>
      <c r="F70" s="414" t="s">
        <v>1336</v>
      </c>
      <c r="G70" s="414" t="s">
        <v>1337</v>
      </c>
      <c r="H70" s="416" t="s">
        <v>1744</v>
      </c>
      <c r="I70" s="417">
        <v>7200</v>
      </c>
    </row>
    <row r="71" spans="1:9" s="421" customFormat="1" ht="52.5">
      <c r="A71" s="414" t="s">
        <v>855</v>
      </c>
      <c r="B71" s="60" t="str">
        <f t="shared" si="0"/>
        <v>поточний виборчий</v>
      </c>
      <c r="C71" s="415">
        <v>104</v>
      </c>
      <c r="D71" s="414" t="s">
        <v>1338</v>
      </c>
      <c r="E71" s="415">
        <v>33969097</v>
      </c>
      <c r="F71" s="414" t="s">
        <v>1339</v>
      </c>
      <c r="G71" s="414" t="s">
        <v>1340</v>
      </c>
      <c r="H71" s="416" t="s">
        <v>1744</v>
      </c>
      <c r="I71" s="417">
        <v>7200</v>
      </c>
    </row>
    <row r="72" spans="1:9" s="421" customFormat="1" ht="42">
      <c r="A72" s="414" t="s">
        <v>855</v>
      </c>
      <c r="B72" s="60" t="str">
        <f t="shared" si="0"/>
        <v>поточний виборчий</v>
      </c>
      <c r="C72" s="415">
        <v>106</v>
      </c>
      <c r="D72" s="414" t="s">
        <v>1341</v>
      </c>
      <c r="E72" s="415">
        <v>19488636</v>
      </c>
      <c r="F72" s="414" t="s">
        <v>1342</v>
      </c>
      <c r="G72" s="414" t="s">
        <v>1343</v>
      </c>
      <c r="H72" s="416" t="s">
        <v>1744</v>
      </c>
      <c r="I72" s="417">
        <v>93600</v>
      </c>
    </row>
    <row r="73" spans="1:9" s="421" customFormat="1" ht="63">
      <c r="A73" s="414" t="s">
        <v>855</v>
      </c>
      <c r="B73" s="60" t="str">
        <f t="shared" si="0"/>
        <v>поточний виборчий</v>
      </c>
      <c r="C73" s="415">
        <v>107</v>
      </c>
      <c r="D73" s="414" t="s">
        <v>1344</v>
      </c>
      <c r="E73" s="415">
        <v>33116009</v>
      </c>
      <c r="F73" s="414" t="s">
        <v>1345</v>
      </c>
      <c r="G73" s="414" t="s">
        <v>1346</v>
      </c>
      <c r="H73" s="416" t="s">
        <v>1744</v>
      </c>
      <c r="I73" s="417">
        <v>7200</v>
      </c>
    </row>
    <row r="74" spans="1:9" s="421" customFormat="1" ht="42">
      <c r="A74" s="414" t="s">
        <v>855</v>
      </c>
      <c r="B74" s="60" t="str">
        <f t="shared" si="0"/>
        <v>поточний виборчий</v>
      </c>
      <c r="C74" s="415">
        <v>108</v>
      </c>
      <c r="D74" s="414" t="s">
        <v>1347</v>
      </c>
      <c r="E74" s="415">
        <v>37298045</v>
      </c>
      <c r="F74" s="414" t="s">
        <v>1348</v>
      </c>
      <c r="G74" s="414" t="s">
        <v>1349</v>
      </c>
      <c r="H74" s="416" t="s">
        <v>1744</v>
      </c>
      <c r="I74" s="417">
        <v>6000</v>
      </c>
    </row>
    <row r="75" spans="1:9" s="421" customFormat="1" ht="42">
      <c r="A75" s="414" t="s">
        <v>855</v>
      </c>
      <c r="B75" s="60" t="str">
        <f t="shared" si="0"/>
        <v>поточний виборчий</v>
      </c>
      <c r="C75" s="415">
        <v>49</v>
      </c>
      <c r="D75" s="414" t="s">
        <v>1350</v>
      </c>
      <c r="E75" s="415">
        <v>31513637</v>
      </c>
      <c r="F75" s="414" t="s">
        <v>1351</v>
      </c>
      <c r="G75" s="414" t="s">
        <v>1352</v>
      </c>
      <c r="H75" s="416" t="s">
        <v>1744</v>
      </c>
      <c r="I75" s="417">
        <v>17601.84</v>
      </c>
    </row>
    <row r="76" spans="1:9" s="421" customFormat="1" ht="52.5">
      <c r="A76" s="414" t="s">
        <v>865</v>
      </c>
      <c r="B76" s="60" t="str">
        <f t="shared" ref="B76:B83" si="1">B75</f>
        <v>поточний виборчий</v>
      </c>
      <c r="C76" s="415">
        <v>110</v>
      </c>
      <c r="D76" s="414" t="s">
        <v>1148</v>
      </c>
      <c r="E76" s="415">
        <v>34579126</v>
      </c>
      <c r="F76" s="414" t="s">
        <v>1149</v>
      </c>
      <c r="G76" s="414" t="s">
        <v>1353</v>
      </c>
      <c r="H76" s="416" t="s">
        <v>1744</v>
      </c>
      <c r="I76" s="417">
        <v>53984.2</v>
      </c>
    </row>
    <row r="77" spans="1:9" s="421" customFormat="1" ht="52.5">
      <c r="A77" s="414" t="s">
        <v>865</v>
      </c>
      <c r="B77" s="60" t="str">
        <f t="shared" si="1"/>
        <v>поточний виборчий</v>
      </c>
      <c r="C77" s="415">
        <v>112</v>
      </c>
      <c r="D77" s="414" t="s">
        <v>1148</v>
      </c>
      <c r="E77" s="415">
        <v>34579126</v>
      </c>
      <c r="F77" s="414" t="s">
        <v>1149</v>
      </c>
      <c r="G77" s="414" t="s">
        <v>1354</v>
      </c>
      <c r="H77" s="416" t="s">
        <v>1744</v>
      </c>
      <c r="I77" s="417">
        <v>99372.94</v>
      </c>
    </row>
    <row r="78" spans="1:9" s="421" customFormat="1" ht="52.5">
      <c r="A78" s="414" t="s">
        <v>865</v>
      </c>
      <c r="B78" s="60" t="str">
        <f t="shared" si="1"/>
        <v>поточний виборчий</v>
      </c>
      <c r="C78" s="415">
        <v>116</v>
      </c>
      <c r="D78" s="414" t="s">
        <v>1355</v>
      </c>
      <c r="E78" s="415">
        <v>34716807</v>
      </c>
      <c r="F78" s="414" t="s">
        <v>1356</v>
      </c>
      <c r="G78" s="414" t="s">
        <v>1357</v>
      </c>
      <c r="H78" s="416" t="s">
        <v>1744</v>
      </c>
      <c r="I78" s="417">
        <v>1817270.88</v>
      </c>
    </row>
    <row r="79" spans="1:9" s="421" customFormat="1" ht="52.5">
      <c r="A79" s="414" t="s">
        <v>865</v>
      </c>
      <c r="B79" s="60" t="str">
        <f t="shared" si="1"/>
        <v>поточний виборчий</v>
      </c>
      <c r="C79" s="415">
        <v>117</v>
      </c>
      <c r="D79" s="414" t="s">
        <v>1355</v>
      </c>
      <c r="E79" s="415">
        <v>34716807</v>
      </c>
      <c r="F79" s="414" t="s">
        <v>1356</v>
      </c>
      <c r="G79" s="414" t="s">
        <v>1358</v>
      </c>
      <c r="H79" s="416" t="s">
        <v>1744</v>
      </c>
      <c r="I79" s="417">
        <v>174324</v>
      </c>
    </row>
    <row r="80" spans="1:9" s="421" customFormat="1" ht="52.5">
      <c r="A80" s="414" t="s">
        <v>1359</v>
      </c>
      <c r="B80" s="60" t="str">
        <f t="shared" si="1"/>
        <v>поточний виборчий</v>
      </c>
      <c r="C80" s="415">
        <v>124</v>
      </c>
      <c r="D80" s="414" t="s">
        <v>1868</v>
      </c>
      <c r="E80" s="415">
        <v>41208722</v>
      </c>
      <c r="F80" s="414" t="s">
        <v>1360</v>
      </c>
      <c r="G80" s="414" t="s">
        <v>1361</v>
      </c>
      <c r="H80" s="416" t="s">
        <v>1744</v>
      </c>
      <c r="I80" s="417">
        <v>681915</v>
      </c>
    </row>
    <row r="81" spans="1:9" s="421" customFormat="1" ht="52.5">
      <c r="A81" s="414" t="s">
        <v>1359</v>
      </c>
      <c r="B81" s="60" t="str">
        <f t="shared" si="1"/>
        <v>поточний виборчий</v>
      </c>
      <c r="C81" s="415">
        <v>123</v>
      </c>
      <c r="D81" s="414" t="s">
        <v>1032</v>
      </c>
      <c r="E81" s="415">
        <v>42764373</v>
      </c>
      <c r="F81" s="414" t="s">
        <v>1362</v>
      </c>
      <c r="G81" s="414" t="s">
        <v>1363</v>
      </c>
      <c r="H81" s="416" t="s">
        <v>1744</v>
      </c>
      <c r="I81" s="417">
        <v>1433169</v>
      </c>
    </row>
    <row r="82" spans="1:9" s="421" customFormat="1" ht="42">
      <c r="A82" s="414" t="s">
        <v>1359</v>
      </c>
      <c r="B82" s="60" t="str">
        <f t="shared" si="1"/>
        <v>поточний виборчий</v>
      </c>
      <c r="C82" s="415">
        <v>121</v>
      </c>
      <c r="D82" s="414" t="s">
        <v>1170</v>
      </c>
      <c r="E82" s="415">
        <v>5744121</v>
      </c>
      <c r="F82" s="414" t="s">
        <v>1171</v>
      </c>
      <c r="G82" s="414" t="s">
        <v>1364</v>
      </c>
      <c r="H82" s="416" t="s">
        <v>1744</v>
      </c>
      <c r="I82" s="417">
        <v>4282848</v>
      </c>
    </row>
    <row r="83" spans="1:9" s="421" customFormat="1" ht="52.5">
      <c r="A83" s="414" t="s">
        <v>1359</v>
      </c>
      <c r="B83" s="60" t="str">
        <f t="shared" si="1"/>
        <v>поточний виборчий</v>
      </c>
      <c r="C83" s="415">
        <v>119</v>
      </c>
      <c r="D83" s="414" t="s">
        <v>1173</v>
      </c>
      <c r="E83" s="415">
        <v>23729809</v>
      </c>
      <c r="F83" s="414" t="s">
        <v>1174</v>
      </c>
      <c r="G83" s="414" t="s">
        <v>1365</v>
      </c>
      <c r="H83" s="416" t="s">
        <v>1744</v>
      </c>
      <c r="I83" s="417">
        <v>4519800</v>
      </c>
    </row>
    <row r="84" spans="1:9">
      <c r="A84" s="653" t="s">
        <v>346</v>
      </c>
      <c r="B84" s="653"/>
      <c r="C84" s="653"/>
      <c r="D84" s="653"/>
      <c r="E84" s="653"/>
      <c r="F84" s="653"/>
      <c r="G84" s="653"/>
      <c r="H84" s="653"/>
      <c r="I84" s="89">
        <f>SUM(I11:I83)</f>
        <v>25011534.099999998</v>
      </c>
    </row>
    <row r="85" spans="1:9">
      <c r="A85" s="85" t="s">
        <v>1745</v>
      </c>
    </row>
  </sheetData>
  <sheetProtection formatCells="0" formatColumns="0" formatRows="0" insertColumns="0" insertRows="0" insertHyperlinks="0" deleteColumns="0" deleteRows="0" sort="0" autoFilter="0" pivotTables="0"/>
  <mergeCells count="3">
    <mergeCell ref="A1:I1"/>
    <mergeCell ref="A7:H7"/>
    <mergeCell ref="A84:H84"/>
  </mergeCells>
  <pageMargins left="0" right="0" top="0.24803149599999999" bottom="0" header="0.31496062992126" footer="0.31496062992126"/>
  <pageSetup paperSize="9" scale="74" orientation="portrait" r:id="rId1"/>
  <rowBreaks count="1" manualBreakCount="1">
    <brk id="6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U5486"/>
  <sheetViews>
    <sheetView view="pageLayout" zoomScaleNormal="100" zoomScaleSheetLayoutView="100" workbookViewId="0">
      <selection activeCell="F36" sqref="F36"/>
    </sheetView>
  </sheetViews>
  <sheetFormatPr defaultColWidth="8.81640625" defaultRowHeight="14.5"/>
  <cols>
    <col min="1" max="1" width="32.26953125" customWidth="1"/>
    <col min="2" max="2" width="8.81640625" customWidth="1"/>
    <col min="3" max="3" width="10.453125" customWidth="1"/>
    <col min="4" max="4" width="10.81640625" customWidth="1"/>
    <col min="5" max="5" width="10.453125" customWidth="1"/>
    <col min="6" max="6" width="11.26953125" customWidth="1"/>
  </cols>
  <sheetData>
    <row r="1" spans="1:7" ht="15.5">
      <c r="A1" s="534" t="s">
        <v>0</v>
      </c>
      <c r="B1" s="535"/>
      <c r="C1" s="535"/>
      <c r="D1" s="535"/>
      <c r="E1" s="535"/>
      <c r="F1" s="535"/>
    </row>
    <row r="2" spans="1:7" s="46" customFormat="1" ht="15">
      <c r="A2" s="2"/>
      <c r="B2"/>
      <c r="C2"/>
      <c r="D2"/>
      <c r="E2"/>
      <c r="F2"/>
    </row>
    <row r="3" spans="1:7" s="46" customFormat="1" ht="37.5" customHeight="1">
      <c r="A3" s="31" t="s">
        <v>1</v>
      </c>
      <c r="B3" s="31" t="s">
        <v>2</v>
      </c>
      <c r="C3" s="31" t="s">
        <v>3</v>
      </c>
      <c r="D3" s="31" t="s">
        <v>4</v>
      </c>
      <c r="E3" s="31" t="s">
        <v>5</v>
      </c>
      <c r="F3" s="169" t="s">
        <v>6</v>
      </c>
    </row>
    <row r="4" spans="1:7" s="46" customFormat="1">
      <c r="A4" s="29" t="s">
        <v>7</v>
      </c>
      <c r="B4" s="172">
        <v>4</v>
      </c>
      <c r="C4" s="172" t="s">
        <v>586</v>
      </c>
      <c r="D4" s="28" t="s">
        <v>437</v>
      </c>
      <c r="E4" s="28" t="s">
        <v>437</v>
      </c>
      <c r="F4" s="170" t="s">
        <v>437</v>
      </c>
    </row>
    <row r="5" spans="1:7" s="46" customFormat="1" ht="47.25" customHeight="1">
      <c r="A5" s="29" t="s">
        <v>8</v>
      </c>
      <c r="B5" s="28" t="s">
        <v>437</v>
      </c>
      <c r="C5" s="28" t="s">
        <v>437</v>
      </c>
      <c r="D5" s="28" t="s">
        <v>437</v>
      </c>
      <c r="E5" s="28" t="s">
        <v>437</v>
      </c>
      <c r="F5" s="170" t="s">
        <v>437</v>
      </c>
    </row>
    <row r="6" spans="1:7" s="46" customFormat="1" ht="54.75" customHeight="1">
      <c r="A6" s="29" t="s">
        <v>26</v>
      </c>
      <c r="B6" s="172">
        <v>265</v>
      </c>
      <c r="C6" s="28" t="s">
        <v>437</v>
      </c>
      <c r="D6" s="28" t="s">
        <v>437</v>
      </c>
      <c r="E6" s="75" t="s">
        <v>437</v>
      </c>
      <c r="F6" s="170" t="s">
        <v>437</v>
      </c>
      <c r="G6" s="171"/>
    </row>
    <row r="7" spans="1:7" s="46" customFormat="1">
      <c r="A7" s="29" t="s">
        <v>9</v>
      </c>
      <c r="B7" s="28" t="s">
        <v>437</v>
      </c>
      <c r="C7" s="28" t="s">
        <v>437</v>
      </c>
      <c r="D7" s="28" t="s">
        <v>437</v>
      </c>
      <c r="E7" s="75" t="s">
        <v>437</v>
      </c>
      <c r="F7" s="170" t="s">
        <v>437</v>
      </c>
    </row>
    <row r="8" spans="1:7" s="46" customFormat="1" ht="18" customHeight="1">
      <c r="A8" s="29" t="s">
        <v>10</v>
      </c>
      <c r="B8" s="28">
        <v>265</v>
      </c>
      <c r="C8" s="28" t="s">
        <v>437</v>
      </c>
      <c r="D8" s="28" t="s">
        <v>437</v>
      </c>
      <c r="E8" s="75" t="s">
        <v>437</v>
      </c>
      <c r="F8" s="170" t="s">
        <v>437</v>
      </c>
    </row>
    <row r="9" spans="1:7" s="46" customFormat="1" ht="30" customHeight="1">
      <c r="A9" s="29" t="s">
        <v>11</v>
      </c>
      <c r="B9" s="28" t="s">
        <v>437</v>
      </c>
      <c r="C9" s="28" t="s">
        <v>437</v>
      </c>
      <c r="D9" s="28" t="s">
        <v>437</v>
      </c>
      <c r="E9" s="75" t="s">
        <v>437</v>
      </c>
      <c r="F9" s="170" t="s">
        <v>437</v>
      </c>
    </row>
    <row r="10" spans="1:7" s="46" customFormat="1">
      <c r="A10" s="29" t="s">
        <v>12</v>
      </c>
      <c r="B10" s="28" t="s">
        <v>437</v>
      </c>
      <c r="C10" s="28" t="s">
        <v>437</v>
      </c>
      <c r="D10" s="28" t="s">
        <v>437</v>
      </c>
      <c r="E10" s="75" t="s">
        <v>437</v>
      </c>
      <c r="F10" s="170" t="s">
        <v>437</v>
      </c>
    </row>
    <row r="11" spans="1:7" s="46" customFormat="1">
      <c r="A11" s="29" t="s">
        <v>13</v>
      </c>
      <c r="B11" s="28" t="s">
        <v>437</v>
      </c>
      <c r="C11" s="28" t="s">
        <v>437</v>
      </c>
      <c r="D11" s="28" t="s">
        <v>437</v>
      </c>
      <c r="E11" s="75" t="s">
        <v>437</v>
      </c>
      <c r="F11" s="170"/>
    </row>
    <row r="12" spans="1:7" s="46" customFormat="1">
      <c r="A12" s="29" t="s">
        <v>14</v>
      </c>
      <c r="B12" s="28" t="s">
        <v>437</v>
      </c>
      <c r="C12" s="28" t="s">
        <v>437</v>
      </c>
      <c r="D12" s="28" t="s">
        <v>437</v>
      </c>
      <c r="E12" s="75" t="s">
        <v>437</v>
      </c>
      <c r="F12" s="170" t="s">
        <v>437</v>
      </c>
    </row>
    <row r="13" spans="1:7" s="46" customFormat="1" ht="28.5" customHeight="1">
      <c r="A13" s="29" t="s">
        <v>15</v>
      </c>
      <c r="B13" s="28" t="s">
        <v>437</v>
      </c>
      <c r="C13" s="28" t="s">
        <v>437</v>
      </c>
      <c r="D13" s="28" t="s">
        <v>437</v>
      </c>
      <c r="E13" s="75" t="s">
        <v>437</v>
      </c>
      <c r="F13" s="170" t="s">
        <v>437</v>
      </c>
    </row>
    <row r="14" spans="1:7" s="46" customFormat="1" ht="22.5" customHeight="1">
      <c r="A14" s="29" t="s">
        <v>16</v>
      </c>
      <c r="B14" s="28" t="s">
        <v>437</v>
      </c>
      <c r="C14" s="28" t="s">
        <v>437</v>
      </c>
      <c r="D14" s="28" t="s">
        <v>437</v>
      </c>
      <c r="E14" s="75" t="s">
        <v>437</v>
      </c>
      <c r="F14" s="170" t="s">
        <v>437</v>
      </c>
    </row>
    <row r="15" spans="1:7" s="46" customFormat="1" ht="30" customHeight="1">
      <c r="A15" s="29" t="s">
        <v>27</v>
      </c>
      <c r="B15" s="28">
        <v>20</v>
      </c>
      <c r="C15" s="28" t="s">
        <v>437</v>
      </c>
      <c r="D15" s="28" t="s">
        <v>437</v>
      </c>
      <c r="E15" s="75" t="s">
        <v>437</v>
      </c>
      <c r="F15" s="170" t="s">
        <v>437</v>
      </c>
    </row>
    <row r="16" spans="1:7" s="46" customFormat="1">
      <c r="A16" s="29" t="s">
        <v>17</v>
      </c>
      <c r="B16" s="28">
        <v>20</v>
      </c>
      <c r="C16" s="28" t="s">
        <v>437</v>
      </c>
      <c r="D16" s="28" t="s">
        <v>437</v>
      </c>
      <c r="E16" s="75" t="s">
        <v>437</v>
      </c>
      <c r="F16" s="170" t="s">
        <v>437</v>
      </c>
    </row>
    <row r="17" spans="1:6" s="46" customFormat="1" ht="21" customHeight="1">
      <c r="A17" s="29" t="s">
        <v>18</v>
      </c>
      <c r="B17" s="28" t="s">
        <v>437</v>
      </c>
      <c r="C17" s="28" t="s">
        <v>437</v>
      </c>
      <c r="D17" s="28" t="s">
        <v>437</v>
      </c>
      <c r="E17" s="75" t="s">
        <v>437</v>
      </c>
      <c r="F17" s="170" t="s">
        <v>437</v>
      </c>
    </row>
    <row r="18" spans="1:6" s="46" customFormat="1" ht="27" customHeight="1">
      <c r="A18" s="29" t="s">
        <v>19</v>
      </c>
      <c r="B18" s="28" t="s">
        <v>437</v>
      </c>
      <c r="C18" s="28" t="s">
        <v>437</v>
      </c>
      <c r="D18" s="28" t="s">
        <v>437</v>
      </c>
      <c r="E18" s="75" t="s">
        <v>437</v>
      </c>
      <c r="F18" s="170" t="s">
        <v>437</v>
      </c>
    </row>
    <row r="19" spans="1:6" s="46" customFormat="1">
      <c r="A19"/>
      <c r="B19"/>
      <c r="C19"/>
      <c r="D19"/>
      <c r="E19"/>
      <c r="F19"/>
    </row>
    <row r="20" spans="1:6" s="46" customFormat="1">
      <c r="A20"/>
      <c r="B20"/>
      <c r="C20"/>
      <c r="D20"/>
      <c r="E20"/>
      <c r="F20"/>
    </row>
    <row r="21" spans="1:6" s="46" customFormat="1"/>
    <row r="22" spans="1:6" s="46" customFormat="1"/>
    <row r="23" spans="1:6" s="46" customFormat="1"/>
    <row r="24" spans="1:6" s="46" customFormat="1"/>
    <row r="25" spans="1:6" s="46" customFormat="1"/>
    <row r="26" spans="1:6" s="46" customFormat="1"/>
    <row r="27" spans="1:6" s="46" customFormat="1"/>
    <row r="28" spans="1:6" s="46" customFormat="1"/>
    <row r="29" spans="1:6" s="46" customFormat="1"/>
    <row r="30" spans="1:6" s="46" customFormat="1"/>
    <row r="31" spans="1:6" s="46" customFormat="1"/>
    <row r="32" spans="1:6" s="46" customFormat="1"/>
    <row r="33" s="46" customFormat="1"/>
    <row r="34" s="46" customFormat="1"/>
    <row r="35" s="46" customFormat="1"/>
    <row r="36" s="46" customFormat="1"/>
    <row r="37" s="46" customFormat="1"/>
    <row r="38" s="46" customFormat="1"/>
    <row r="39" s="46" customFormat="1"/>
    <row r="40" s="46" customFormat="1"/>
    <row r="41" s="46" customFormat="1"/>
    <row r="42" s="46" customFormat="1"/>
    <row r="43" s="46" customFormat="1"/>
    <row r="44" s="46" customFormat="1"/>
    <row r="45" s="46" customFormat="1"/>
    <row r="46" s="46" customFormat="1"/>
    <row r="47" s="46" customFormat="1"/>
    <row r="48" s="46" customFormat="1"/>
    <row r="49" s="46" customFormat="1"/>
    <row r="50" s="46" customFormat="1"/>
    <row r="51" s="46" customFormat="1"/>
    <row r="52" s="46" customFormat="1"/>
    <row r="53" s="46" customFormat="1"/>
    <row r="54" s="46" customFormat="1"/>
    <row r="55" s="46" customFormat="1"/>
    <row r="56" s="46" customFormat="1"/>
    <row r="57" s="46" customFormat="1"/>
    <row r="58" s="46" customFormat="1"/>
    <row r="59" s="46" customFormat="1"/>
    <row r="60" s="46" customFormat="1"/>
    <row r="61" s="46" customFormat="1"/>
    <row r="62" s="46" customFormat="1"/>
    <row r="63" s="46" customFormat="1"/>
    <row r="64" s="46" customFormat="1"/>
    <row r="65" s="46" customFormat="1"/>
    <row r="66" s="46" customFormat="1"/>
    <row r="67" s="46" customFormat="1"/>
    <row r="68" s="46" customFormat="1"/>
    <row r="69" s="46" customFormat="1"/>
    <row r="70" s="46" customFormat="1"/>
    <row r="71" s="46" customFormat="1"/>
    <row r="72" s="46" customFormat="1"/>
    <row r="73" s="46" customFormat="1"/>
    <row r="74" s="46" customFormat="1"/>
    <row r="75" s="46" customFormat="1"/>
    <row r="76" s="46" customFormat="1"/>
    <row r="77" s="46" customFormat="1"/>
    <row r="78" s="46" customFormat="1"/>
    <row r="79" s="46" customFormat="1"/>
    <row r="80" s="46" customFormat="1"/>
    <row r="81" s="46" customFormat="1"/>
    <row r="82" s="46" customFormat="1"/>
    <row r="83" s="46" customFormat="1"/>
    <row r="84" s="46" customFormat="1"/>
    <row r="85" s="46" customFormat="1"/>
    <row r="86" s="46" customFormat="1"/>
    <row r="87" s="46" customFormat="1"/>
    <row r="88" s="46" customFormat="1"/>
    <row r="89" s="46" customFormat="1"/>
    <row r="90" s="46" customFormat="1"/>
    <row r="91" s="46" customFormat="1"/>
    <row r="92" s="46" customFormat="1"/>
    <row r="93" s="46" customFormat="1"/>
    <row r="94" s="46" customFormat="1"/>
    <row r="95" s="46" customFormat="1"/>
    <row r="96" s="46" customFormat="1"/>
    <row r="97" s="46" customFormat="1"/>
    <row r="98" s="46" customFormat="1"/>
    <row r="99" s="46" customFormat="1"/>
    <row r="100" s="46" customFormat="1"/>
    <row r="101" s="46" customFormat="1"/>
    <row r="102" s="46" customFormat="1"/>
    <row r="103" s="46" customFormat="1"/>
    <row r="104" s="46" customFormat="1"/>
    <row r="105" s="46" customFormat="1"/>
    <row r="106" s="46" customFormat="1"/>
    <row r="107" s="46" customFormat="1"/>
    <row r="108" s="46" customFormat="1"/>
    <row r="109" s="46" customFormat="1"/>
    <row r="110" s="46" customFormat="1"/>
    <row r="111" s="46" customFormat="1"/>
    <row r="112" s="46" customFormat="1"/>
    <row r="113" s="46" customFormat="1"/>
    <row r="114" s="46" customFormat="1"/>
    <row r="115" s="46" customFormat="1"/>
    <row r="116" s="46" customFormat="1"/>
    <row r="117" s="46" customFormat="1"/>
    <row r="118" s="46" customFormat="1"/>
    <row r="119" s="46" customFormat="1"/>
    <row r="120" s="46" customFormat="1"/>
    <row r="121" s="46" customFormat="1"/>
    <row r="122" s="46" customFormat="1"/>
    <row r="123" s="46" customFormat="1"/>
    <row r="124" s="46" customFormat="1"/>
    <row r="125" s="46" customFormat="1"/>
    <row r="126" s="46" customFormat="1"/>
    <row r="127" s="46" customFormat="1"/>
    <row r="128" s="46" customFormat="1"/>
    <row r="129" s="46" customFormat="1"/>
    <row r="130" s="46" customFormat="1"/>
    <row r="131" s="46" customFormat="1"/>
    <row r="132" s="46" customFormat="1"/>
    <row r="133" s="46" customFormat="1"/>
    <row r="134" s="46" customFormat="1"/>
    <row r="135" s="46" customFormat="1"/>
    <row r="136" s="46" customFormat="1"/>
    <row r="137" s="46" customFormat="1"/>
    <row r="138" s="46" customFormat="1"/>
    <row r="139" s="46" customFormat="1"/>
    <row r="140" s="46" customFormat="1"/>
    <row r="141" s="46" customFormat="1"/>
    <row r="142" s="46" customFormat="1"/>
    <row r="143" s="46" customFormat="1"/>
    <row r="144" s="46" customFormat="1"/>
    <row r="145" s="46" customFormat="1"/>
    <row r="146" s="46" customFormat="1"/>
    <row r="147" s="46" customFormat="1"/>
    <row r="148" s="46" customFormat="1"/>
    <row r="149" s="46" customFormat="1"/>
    <row r="150" s="46" customFormat="1"/>
    <row r="151" s="46" customFormat="1"/>
    <row r="152" s="46" customFormat="1"/>
    <row r="153" s="46" customFormat="1"/>
    <row r="154" s="46" customFormat="1"/>
    <row r="155" s="46" customFormat="1"/>
    <row r="156" s="46" customFormat="1"/>
    <row r="157" s="46" customFormat="1"/>
    <row r="158" s="46" customFormat="1"/>
    <row r="159" s="46" customFormat="1"/>
    <row r="160" s="46" customFormat="1"/>
    <row r="161" s="46" customFormat="1"/>
    <row r="162" s="46" customFormat="1"/>
    <row r="163" s="46" customFormat="1"/>
    <row r="164" s="46" customFormat="1"/>
    <row r="165" s="46" customFormat="1"/>
    <row r="166" s="46" customFormat="1"/>
    <row r="167" s="46" customFormat="1"/>
    <row r="168" s="46" customFormat="1"/>
    <row r="169" s="46" customFormat="1"/>
    <row r="170" s="46" customFormat="1"/>
    <row r="171" s="46" customFormat="1"/>
    <row r="172" s="46" customFormat="1"/>
    <row r="173" s="46" customFormat="1"/>
    <row r="174" s="46" customFormat="1"/>
    <row r="175" s="46" customFormat="1"/>
    <row r="176" s="46" customFormat="1"/>
    <row r="177" s="46" customFormat="1"/>
    <row r="178" s="46" customFormat="1"/>
    <row r="179" s="46" customFormat="1"/>
    <row r="180" s="46" customFormat="1"/>
    <row r="181" s="46" customFormat="1"/>
    <row r="182" s="46" customFormat="1"/>
    <row r="183" s="46" customFormat="1"/>
    <row r="184" s="46" customFormat="1"/>
    <row r="185" s="46" customFormat="1"/>
    <row r="186" s="46" customFormat="1"/>
    <row r="187" s="46" customFormat="1"/>
    <row r="188" s="46" customFormat="1"/>
    <row r="189" s="46" customFormat="1"/>
    <row r="190" s="46" customFormat="1"/>
    <row r="191" s="46" customFormat="1"/>
    <row r="192" s="46" customFormat="1"/>
    <row r="193" s="46" customFormat="1"/>
    <row r="194" s="46" customFormat="1"/>
    <row r="195" s="46" customFormat="1"/>
    <row r="196" s="46" customFormat="1"/>
    <row r="197" s="46" customFormat="1"/>
    <row r="198" s="46" customFormat="1"/>
    <row r="199" s="46" customFormat="1"/>
    <row r="200" s="46" customFormat="1"/>
    <row r="201" s="46" customFormat="1"/>
    <row r="202" s="46" customFormat="1"/>
    <row r="203" s="46" customFormat="1"/>
    <row r="204" s="46" customFormat="1"/>
    <row r="205" s="46" customFormat="1"/>
    <row r="206" s="46" customFormat="1"/>
    <row r="207" s="46" customFormat="1"/>
    <row r="208" s="46" customFormat="1"/>
    <row r="209" s="46" customFormat="1"/>
    <row r="210" s="46" customFormat="1"/>
    <row r="211" s="46" customFormat="1"/>
    <row r="212" s="46" customFormat="1"/>
    <row r="213" s="46" customFormat="1"/>
    <row r="214" s="46" customFormat="1"/>
    <row r="215" s="46" customFormat="1"/>
    <row r="216" s="46" customFormat="1"/>
    <row r="217" s="46" customFormat="1"/>
    <row r="218" s="46" customFormat="1"/>
    <row r="219" s="46" customFormat="1"/>
    <row r="220" s="46" customFormat="1"/>
    <row r="221" s="46" customFormat="1"/>
    <row r="222" s="46" customFormat="1"/>
    <row r="223" s="46" customFormat="1"/>
    <row r="224" s="46" customFormat="1"/>
    <row r="225" s="46" customFormat="1"/>
    <row r="226" s="46" customFormat="1"/>
    <row r="227" s="46" customFormat="1"/>
    <row r="228" s="46" customFormat="1"/>
    <row r="229" s="46" customFormat="1"/>
    <row r="230" s="46" customFormat="1"/>
    <row r="231" s="46" customFormat="1"/>
    <row r="232" s="46" customFormat="1"/>
    <row r="233" s="46" customFormat="1"/>
    <row r="234" s="46" customFormat="1"/>
    <row r="235" s="46" customFormat="1"/>
    <row r="236" s="46" customFormat="1"/>
    <row r="237" s="46" customFormat="1"/>
    <row r="238" s="46" customFormat="1"/>
    <row r="239" s="46" customFormat="1"/>
    <row r="240" s="46" customFormat="1"/>
    <row r="241" s="46" customFormat="1"/>
    <row r="242" s="46" customFormat="1"/>
    <row r="243" s="46" customFormat="1"/>
    <row r="244" s="46" customFormat="1"/>
    <row r="245" s="46" customFormat="1"/>
    <row r="246" s="46" customFormat="1"/>
    <row r="247" s="46" customFormat="1"/>
    <row r="248" s="46" customFormat="1"/>
    <row r="249" s="46" customFormat="1"/>
    <row r="250" s="46" customFormat="1"/>
    <row r="251" s="46" customFormat="1"/>
    <row r="252" s="46" customFormat="1"/>
    <row r="253" s="46" customFormat="1"/>
    <row r="254" s="46" customFormat="1"/>
    <row r="255" s="46" customFormat="1"/>
    <row r="256" s="46" customFormat="1"/>
    <row r="257" s="46" customFormat="1"/>
    <row r="258" s="46" customFormat="1"/>
    <row r="259" s="46" customFormat="1"/>
    <row r="260" s="46" customFormat="1"/>
    <row r="261" s="46" customFormat="1"/>
    <row r="262" s="46" customFormat="1"/>
    <row r="263" s="46" customFormat="1"/>
    <row r="264" s="46" customFormat="1"/>
    <row r="265" s="46" customFormat="1"/>
    <row r="266" s="46" customFormat="1"/>
    <row r="267" s="46" customFormat="1"/>
    <row r="268" s="46" customFormat="1"/>
    <row r="269" s="46" customFormat="1"/>
    <row r="270" s="46" customFormat="1"/>
    <row r="271" s="46" customFormat="1"/>
    <row r="272" s="46" customFormat="1"/>
    <row r="273" s="46" customFormat="1"/>
    <row r="274" s="46" customFormat="1"/>
    <row r="275" s="46" customFormat="1"/>
    <row r="276" s="46" customFormat="1"/>
    <row r="277" s="46" customFormat="1"/>
    <row r="278" s="46" customFormat="1"/>
    <row r="279" s="46" customFormat="1"/>
    <row r="280" s="46" customFormat="1"/>
    <row r="281" s="46" customFormat="1"/>
    <row r="282" s="46" customFormat="1"/>
    <row r="283" s="46" customFormat="1"/>
    <row r="284" s="46" customFormat="1"/>
    <row r="285" s="46" customFormat="1"/>
    <row r="286" s="46" customFormat="1"/>
    <row r="287" s="46" customFormat="1"/>
    <row r="288" s="46" customFormat="1"/>
    <row r="289" s="46" customFormat="1"/>
    <row r="290" s="46" customFormat="1"/>
    <row r="291" s="46" customFormat="1"/>
    <row r="292" s="46" customFormat="1"/>
    <row r="293" s="46" customFormat="1"/>
    <row r="294" s="46" customFormat="1"/>
    <row r="295" s="46" customFormat="1"/>
    <row r="296" s="46" customFormat="1"/>
    <row r="297" s="46" customFormat="1"/>
    <row r="298" s="46" customFormat="1"/>
    <row r="299" s="46" customFormat="1"/>
    <row r="300" s="46" customFormat="1"/>
    <row r="301" s="46" customFormat="1"/>
    <row r="302" s="46" customFormat="1"/>
    <row r="303" s="46" customFormat="1"/>
    <row r="304" s="46" customFormat="1"/>
    <row r="305" s="46" customFormat="1"/>
    <row r="306" s="46" customFormat="1"/>
    <row r="307" s="46" customFormat="1"/>
    <row r="308" s="46" customFormat="1"/>
    <row r="309" s="46" customFormat="1"/>
    <row r="310" s="46" customFormat="1"/>
    <row r="311" s="46" customFormat="1"/>
    <row r="312" s="46" customFormat="1"/>
    <row r="313" s="46" customFormat="1"/>
    <row r="314" s="46" customFormat="1"/>
    <row r="315" s="46" customFormat="1"/>
    <row r="316" s="46" customFormat="1"/>
    <row r="317" s="46" customFormat="1"/>
    <row r="318" s="46" customFormat="1"/>
    <row r="319" s="46" customFormat="1"/>
    <row r="320" s="46" customFormat="1"/>
    <row r="321" s="46" customFormat="1"/>
    <row r="322" s="46" customFormat="1"/>
    <row r="323" s="46" customFormat="1"/>
    <row r="324" s="46" customFormat="1"/>
    <row r="325" s="46" customFormat="1"/>
    <row r="326" s="46" customFormat="1"/>
    <row r="327" s="46" customFormat="1"/>
    <row r="328" s="46" customFormat="1"/>
    <row r="329" s="46" customFormat="1"/>
    <row r="330" s="46" customFormat="1"/>
    <row r="331" s="46" customFormat="1"/>
    <row r="332" s="46" customFormat="1"/>
    <row r="333" s="46" customFormat="1"/>
    <row r="334" s="46" customFormat="1"/>
    <row r="335" s="46" customFormat="1"/>
    <row r="336" s="46" customFormat="1"/>
    <row r="337" s="46" customFormat="1"/>
    <row r="338" s="46" customFormat="1"/>
    <row r="339" s="46" customFormat="1"/>
    <row r="340" s="46" customFormat="1"/>
    <row r="341" s="46" customFormat="1"/>
    <row r="342" s="46" customFormat="1"/>
    <row r="343" s="46" customFormat="1"/>
    <row r="344" s="46" customFormat="1"/>
    <row r="345" s="46" customFormat="1"/>
    <row r="346" s="46" customFormat="1"/>
    <row r="347" s="46" customFormat="1"/>
    <row r="348" s="46" customFormat="1"/>
    <row r="349" s="46" customFormat="1"/>
    <row r="350" s="46" customFormat="1"/>
    <row r="351" s="46" customFormat="1"/>
    <row r="352" s="46" customFormat="1"/>
    <row r="353" s="46" customFormat="1"/>
    <row r="354" s="46" customFormat="1"/>
    <row r="355" s="46" customFormat="1"/>
    <row r="356" s="46" customFormat="1"/>
    <row r="357" s="46" customFormat="1"/>
    <row r="358" s="46" customFormat="1"/>
    <row r="359" s="46" customFormat="1"/>
    <row r="360" s="46" customFormat="1"/>
    <row r="361" s="46" customFormat="1"/>
    <row r="362" s="46" customFormat="1"/>
    <row r="363" s="46" customFormat="1"/>
    <row r="364" s="46" customFormat="1"/>
    <row r="365" s="46" customFormat="1"/>
    <row r="366" s="46" customFormat="1"/>
    <row r="367" s="46" customFormat="1"/>
    <row r="368" s="46" customFormat="1"/>
    <row r="369" s="46" customFormat="1"/>
    <row r="370" s="46" customFormat="1"/>
    <row r="371" s="46" customFormat="1"/>
    <row r="372" s="46" customFormat="1"/>
    <row r="373" s="46" customFormat="1"/>
    <row r="374" s="46" customFormat="1"/>
    <row r="375" s="46" customFormat="1"/>
    <row r="376" s="46" customFormat="1"/>
    <row r="377" s="46" customFormat="1"/>
    <row r="378" s="46" customFormat="1"/>
    <row r="379" s="46" customFormat="1"/>
    <row r="380" s="46" customFormat="1"/>
    <row r="381" s="46" customFormat="1"/>
    <row r="382" s="46" customFormat="1"/>
    <row r="383" s="46" customFormat="1"/>
    <row r="384" s="46" customFormat="1"/>
    <row r="385" s="46" customFormat="1"/>
    <row r="386" s="46" customFormat="1"/>
    <row r="387" s="46" customFormat="1"/>
    <row r="388" s="46" customFormat="1"/>
    <row r="389" s="46" customFormat="1"/>
    <row r="390" s="46" customFormat="1"/>
    <row r="391" s="46" customFormat="1"/>
    <row r="392" s="46" customFormat="1"/>
    <row r="393" s="46" customFormat="1"/>
    <row r="394" s="46" customFormat="1"/>
    <row r="395" s="46" customFormat="1"/>
    <row r="396" s="46" customFormat="1"/>
    <row r="397" s="46" customFormat="1"/>
    <row r="398" s="46" customFormat="1"/>
    <row r="399" s="46" customFormat="1"/>
    <row r="400" s="46" customFormat="1"/>
    <row r="401" s="46" customFormat="1"/>
    <row r="402" s="46" customFormat="1"/>
    <row r="403" s="46" customFormat="1"/>
    <row r="404" s="46" customFormat="1"/>
    <row r="405" s="46" customFormat="1"/>
    <row r="406" s="46" customFormat="1"/>
    <row r="407" s="46" customFormat="1"/>
    <row r="408" s="46" customFormat="1"/>
    <row r="409" s="46" customFormat="1"/>
    <row r="410" s="46" customFormat="1"/>
    <row r="411" s="46" customFormat="1"/>
    <row r="412" s="46" customFormat="1"/>
    <row r="413" s="46" customFormat="1"/>
    <row r="414" s="46" customFormat="1"/>
    <row r="415" s="46" customFormat="1"/>
    <row r="416" s="46" customFormat="1"/>
    <row r="417" s="46" customFormat="1"/>
    <row r="418" s="46" customFormat="1"/>
    <row r="419" s="46" customFormat="1"/>
    <row r="420" s="46" customFormat="1"/>
    <row r="421" s="46" customFormat="1"/>
    <row r="422" s="46" customFormat="1"/>
    <row r="423" s="46" customFormat="1"/>
    <row r="424" s="46" customFormat="1"/>
    <row r="425" s="46" customFormat="1"/>
    <row r="426" s="46" customFormat="1"/>
    <row r="427" s="46" customFormat="1"/>
    <row r="428" s="46" customFormat="1"/>
    <row r="429" s="46" customFormat="1"/>
    <row r="430" s="46" customFormat="1"/>
    <row r="431" s="46" customFormat="1"/>
    <row r="432" s="46" customFormat="1"/>
    <row r="433" s="46" customFormat="1"/>
    <row r="434" s="46" customFormat="1"/>
    <row r="435" s="46" customFormat="1"/>
    <row r="436" s="46" customFormat="1"/>
    <row r="437" s="46" customFormat="1"/>
    <row r="438" s="46" customFormat="1"/>
    <row r="439" s="46" customFormat="1"/>
    <row r="440" s="46" customFormat="1"/>
    <row r="441" s="46" customFormat="1"/>
    <row r="442" s="46" customFormat="1"/>
    <row r="443" s="46" customFormat="1"/>
    <row r="444" s="46" customFormat="1"/>
    <row r="445" s="46" customFormat="1"/>
    <row r="446" s="46" customFormat="1"/>
    <row r="447" s="46" customFormat="1"/>
    <row r="448" s="46" customFormat="1"/>
    <row r="449" s="46" customFormat="1"/>
    <row r="450" s="46" customFormat="1"/>
    <row r="451" s="46" customFormat="1"/>
    <row r="452" s="46" customFormat="1"/>
    <row r="453" s="46" customFormat="1"/>
    <row r="454" s="46" customFormat="1"/>
    <row r="455" s="46" customFormat="1"/>
    <row r="456" s="46" customFormat="1"/>
    <row r="457" s="46" customFormat="1"/>
    <row r="458" s="46" customFormat="1"/>
    <row r="459" s="46" customFormat="1"/>
    <row r="460" s="46" customFormat="1"/>
    <row r="461" s="46" customFormat="1"/>
    <row r="462" s="46" customFormat="1"/>
    <row r="463" s="46" customFormat="1"/>
    <row r="464" s="46" customFormat="1"/>
    <row r="465" s="46" customFormat="1"/>
    <row r="466" s="46" customFormat="1"/>
    <row r="467" s="46" customFormat="1"/>
    <row r="468" s="46" customFormat="1"/>
    <row r="469" s="46" customFormat="1"/>
    <row r="470" s="46" customFormat="1"/>
    <row r="471" s="46" customFormat="1"/>
    <row r="472" s="46" customFormat="1"/>
    <row r="473" s="46" customFormat="1"/>
    <row r="474" s="46" customFormat="1"/>
    <row r="475" s="46" customFormat="1"/>
    <row r="476" s="46" customFormat="1"/>
    <row r="477" s="46" customFormat="1"/>
    <row r="478" s="46" customFormat="1"/>
    <row r="479" s="46" customFormat="1"/>
    <row r="480" s="46" customFormat="1"/>
    <row r="481" s="46" customFormat="1"/>
    <row r="482" s="46" customFormat="1"/>
    <row r="483" s="46" customFormat="1"/>
    <row r="484" s="46" customFormat="1"/>
    <row r="485" s="46" customFormat="1"/>
    <row r="486" s="46" customFormat="1"/>
    <row r="487" s="46" customFormat="1"/>
    <row r="488" s="46" customFormat="1"/>
    <row r="489" s="46" customFormat="1"/>
    <row r="490" s="46" customFormat="1"/>
    <row r="491" s="46" customFormat="1"/>
    <row r="492" s="46" customFormat="1"/>
    <row r="493" s="46" customFormat="1"/>
    <row r="494" s="46" customFormat="1"/>
    <row r="495" s="46" customFormat="1"/>
    <row r="496" s="46" customFormat="1"/>
    <row r="497" s="46" customFormat="1"/>
    <row r="498" s="46" customFormat="1"/>
    <row r="499" s="46" customFormat="1"/>
    <row r="500" s="46" customFormat="1"/>
    <row r="501" s="46" customFormat="1"/>
    <row r="502" s="46" customFormat="1"/>
    <row r="503" s="46" customFormat="1"/>
    <row r="504" s="46" customFormat="1"/>
    <row r="505" s="46" customFormat="1"/>
    <row r="506" s="46" customFormat="1"/>
    <row r="507" s="46" customFormat="1"/>
    <row r="508" s="46" customFormat="1"/>
    <row r="509" s="46" customFormat="1"/>
    <row r="510" s="46" customFormat="1"/>
    <row r="511" s="46" customFormat="1"/>
    <row r="512" s="46" customFormat="1"/>
    <row r="513" s="46" customFormat="1"/>
    <row r="514" s="46" customFormat="1"/>
    <row r="515" s="46" customFormat="1"/>
    <row r="516" s="46" customFormat="1"/>
    <row r="517" s="46" customFormat="1"/>
    <row r="518" s="46" customFormat="1"/>
    <row r="519" s="46" customFormat="1"/>
    <row r="520" s="46" customFormat="1"/>
    <row r="521" s="46" customFormat="1"/>
    <row r="522" s="46" customFormat="1"/>
    <row r="523" s="46" customFormat="1"/>
    <row r="524" s="46" customFormat="1"/>
    <row r="525" s="46" customFormat="1"/>
    <row r="526" s="46" customFormat="1"/>
    <row r="527" s="46" customFormat="1"/>
    <row r="528" s="46" customFormat="1"/>
    <row r="529" s="46" customFormat="1"/>
    <row r="530" s="46" customFormat="1"/>
    <row r="531" s="46" customFormat="1"/>
    <row r="532" s="46" customFormat="1"/>
    <row r="533" s="46" customFormat="1"/>
    <row r="534" s="46" customFormat="1"/>
    <row r="535" s="46" customFormat="1"/>
    <row r="536" s="46" customFormat="1"/>
    <row r="537" s="46" customFormat="1"/>
    <row r="538" s="46" customFormat="1"/>
    <row r="539" s="46" customFormat="1"/>
    <row r="540" s="46" customFormat="1"/>
    <row r="541" s="46" customFormat="1"/>
    <row r="542" s="46" customFormat="1"/>
    <row r="543" s="46" customFormat="1"/>
    <row r="544" s="46" customFormat="1"/>
    <row r="545" s="46" customFormat="1"/>
    <row r="546" s="46" customFormat="1"/>
    <row r="547" s="46" customFormat="1"/>
    <row r="548" s="46" customFormat="1"/>
    <row r="549" s="46" customFormat="1"/>
    <row r="550" s="46" customFormat="1"/>
    <row r="551" s="46" customFormat="1"/>
    <row r="552" s="46" customFormat="1"/>
    <row r="553" s="46" customFormat="1"/>
    <row r="554" s="46" customFormat="1"/>
    <row r="555" s="46" customFormat="1"/>
    <row r="556" s="46" customFormat="1"/>
    <row r="557" s="46" customFormat="1"/>
    <row r="558" s="46" customFormat="1"/>
    <row r="559" s="46" customFormat="1"/>
    <row r="560" s="46" customFormat="1"/>
    <row r="561" s="46" customFormat="1"/>
    <row r="562" s="46" customFormat="1"/>
    <row r="563" s="46" customFormat="1"/>
    <row r="564" s="46" customFormat="1"/>
    <row r="565" s="46" customFormat="1"/>
    <row r="566" s="46" customFormat="1"/>
    <row r="567" s="46" customFormat="1"/>
    <row r="568" s="46" customFormat="1"/>
    <row r="569" s="46" customFormat="1"/>
    <row r="570" s="46" customFormat="1"/>
    <row r="571" s="46" customFormat="1"/>
    <row r="572" s="46" customFormat="1"/>
    <row r="573" s="46" customFormat="1"/>
    <row r="574" s="46" customFormat="1"/>
    <row r="575" s="46" customFormat="1"/>
    <row r="576" s="46" customFormat="1"/>
    <row r="577" s="46" customFormat="1"/>
    <row r="578" s="46" customFormat="1"/>
    <row r="579" s="46" customFormat="1"/>
    <row r="580" s="46" customFormat="1"/>
    <row r="581" s="46" customFormat="1"/>
    <row r="582" s="46" customFormat="1"/>
    <row r="583" s="46" customFormat="1"/>
    <row r="584" s="46" customFormat="1"/>
    <row r="585" s="46" customFormat="1"/>
    <row r="586" s="46" customFormat="1"/>
    <row r="587" s="46" customFormat="1"/>
    <row r="588" s="46" customFormat="1"/>
    <row r="589" s="46" customFormat="1"/>
    <row r="590" s="46" customFormat="1"/>
    <row r="591" s="46" customFormat="1"/>
    <row r="592" s="46" customFormat="1"/>
    <row r="593" s="46" customFormat="1"/>
    <row r="594" s="46" customFormat="1"/>
    <row r="595" s="46" customFormat="1"/>
    <row r="596" s="46" customFormat="1"/>
    <row r="597" s="46" customFormat="1"/>
    <row r="598" s="46" customFormat="1"/>
    <row r="599" s="46" customFormat="1"/>
    <row r="600" s="46" customFormat="1"/>
    <row r="601" s="46" customFormat="1"/>
    <row r="602" s="46" customFormat="1"/>
    <row r="603" s="46" customFormat="1"/>
    <row r="604" s="46" customFormat="1"/>
    <row r="605" s="46" customFormat="1"/>
    <row r="606" s="46" customFormat="1"/>
    <row r="607" s="46" customFormat="1"/>
    <row r="608" s="46" customFormat="1"/>
    <row r="609" s="46" customFormat="1"/>
    <row r="610" s="46" customFormat="1"/>
    <row r="611" s="46" customFormat="1"/>
    <row r="612" s="46" customFormat="1"/>
    <row r="613" s="46" customFormat="1"/>
    <row r="614" s="46" customFormat="1"/>
    <row r="615" s="46" customFormat="1"/>
    <row r="616" s="46" customFormat="1"/>
    <row r="617" s="46" customFormat="1"/>
    <row r="618" s="46" customFormat="1"/>
    <row r="619" s="46" customFormat="1"/>
    <row r="620" s="46" customFormat="1"/>
    <row r="621" s="46" customFormat="1"/>
    <row r="622" s="46" customFormat="1"/>
    <row r="623" s="46" customFormat="1"/>
    <row r="624" s="46" customFormat="1"/>
    <row r="625" s="46" customFormat="1"/>
    <row r="626" s="46" customFormat="1"/>
    <row r="627" s="46" customFormat="1"/>
    <row r="628" s="46" customFormat="1"/>
    <row r="629" s="46" customFormat="1"/>
    <row r="630" s="46" customFormat="1"/>
    <row r="631" s="46" customFormat="1"/>
    <row r="632" s="46" customFormat="1"/>
    <row r="633" s="46" customFormat="1"/>
    <row r="634" s="46" customFormat="1"/>
    <row r="635" s="46" customFormat="1"/>
    <row r="636" s="46" customFormat="1"/>
    <row r="637" s="46" customFormat="1"/>
    <row r="638" s="46" customFormat="1"/>
    <row r="639" s="46" customFormat="1"/>
    <row r="640" s="46" customFormat="1"/>
    <row r="641" s="46" customFormat="1"/>
    <row r="642" s="46" customFormat="1"/>
    <row r="643" s="46" customFormat="1"/>
    <row r="644" s="46" customFormat="1"/>
    <row r="645" s="46" customFormat="1"/>
    <row r="646" s="46" customFormat="1"/>
    <row r="647" s="46" customFormat="1"/>
    <row r="648" s="46" customFormat="1"/>
    <row r="649" s="46" customFormat="1"/>
    <row r="650" s="46" customFormat="1"/>
    <row r="651" s="46" customFormat="1"/>
    <row r="652" s="46" customFormat="1"/>
    <row r="653" s="46" customFormat="1"/>
    <row r="654" s="46" customFormat="1"/>
    <row r="655" s="46" customFormat="1"/>
    <row r="656" s="46" customFormat="1"/>
    <row r="657" s="46" customFormat="1"/>
    <row r="658" s="46" customFormat="1"/>
    <row r="659" s="46" customFormat="1"/>
    <row r="660" s="46" customFormat="1"/>
    <row r="661" s="46" customFormat="1"/>
    <row r="662" s="46" customFormat="1"/>
    <row r="663" s="46" customFormat="1"/>
    <row r="664" s="46" customFormat="1"/>
    <row r="665" s="46" customFormat="1"/>
    <row r="666" s="46" customFormat="1"/>
    <row r="667" s="46" customFormat="1"/>
    <row r="668" s="46" customFormat="1"/>
    <row r="669" s="46" customFormat="1"/>
    <row r="670" s="46" customFormat="1"/>
    <row r="671" s="46" customFormat="1"/>
    <row r="672" s="46" customFormat="1"/>
    <row r="673" s="46" customFormat="1"/>
    <row r="674" s="46" customFormat="1"/>
    <row r="675" s="46" customFormat="1"/>
    <row r="676" s="46" customFormat="1"/>
    <row r="677" s="46" customFormat="1"/>
    <row r="678" s="46" customFormat="1"/>
    <row r="679" s="46" customFormat="1"/>
    <row r="680" s="46" customFormat="1"/>
    <row r="681" s="46" customFormat="1"/>
    <row r="682" s="46" customFormat="1"/>
    <row r="683" s="46" customFormat="1"/>
    <row r="684" s="46" customFormat="1"/>
    <row r="685" s="46" customFormat="1"/>
    <row r="686" s="46" customFormat="1"/>
    <row r="687" s="46" customFormat="1"/>
    <row r="688" s="46" customFormat="1"/>
    <row r="689" s="46" customFormat="1"/>
    <row r="690" s="46" customFormat="1"/>
    <row r="691" s="46" customFormat="1"/>
    <row r="692" s="46" customFormat="1"/>
    <row r="693" s="46" customFormat="1"/>
    <row r="694" s="46" customFormat="1"/>
    <row r="695" s="46" customFormat="1"/>
    <row r="696" s="46" customFormat="1"/>
    <row r="697" s="46" customFormat="1"/>
    <row r="698" s="46" customFormat="1"/>
    <row r="699" s="46" customFormat="1"/>
    <row r="700" s="46" customFormat="1"/>
    <row r="701" s="46" customFormat="1"/>
    <row r="702" s="46" customFormat="1"/>
    <row r="703" s="46" customFormat="1"/>
    <row r="704" s="46" customFormat="1"/>
    <row r="705" s="46" customFormat="1"/>
    <row r="706" s="46" customFormat="1"/>
    <row r="707" s="46" customFormat="1"/>
    <row r="708" s="46" customFormat="1"/>
    <row r="709" s="46" customFormat="1"/>
    <row r="710" s="46" customFormat="1"/>
    <row r="711" s="46" customFormat="1"/>
    <row r="712" s="46" customFormat="1"/>
    <row r="713" s="46" customFormat="1"/>
    <row r="714" s="46" customFormat="1"/>
    <row r="715" s="46" customFormat="1"/>
    <row r="716" s="46" customFormat="1"/>
    <row r="717" s="46" customFormat="1"/>
    <row r="718" s="46" customFormat="1"/>
    <row r="719" s="46" customFormat="1"/>
    <row r="720" s="46" customFormat="1"/>
    <row r="721" s="46" customFormat="1"/>
    <row r="722" s="46" customFormat="1"/>
    <row r="723" s="46" customFormat="1"/>
    <row r="724" s="46" customFormat="1"/>
    <row r="725" s="46" customFormat="1"/>
    <row r="726" s="46" customFormat="1"/>
    <row r="727" s="46" customFormat="1"/>
    <row r="728" s="46" customFormat="1"/>
    <row r="729" s="46" customFormat="1"/>
    <row r="730" s="46" customFormat="1"/>
    <row r="731" s="46" customFormat="1"/>
    <row r="732" s="46" customFormat="1"/>
    <row r="733" s="46" customFormat="1"/>
    <row r="734" s="46" customFormat="1"/>
    <row r="735" s="46" customFormat="1"/>
    <row r="736" s="46" customFormat="1"/>
    <row r="737" s="46" customFormat="1"/>
    <row r="738" s="46" customFormat="1"/>
    <row r="739" s="46" customFormat="1"/>
    <row r="740" s="46" customFormat="1"/>
    <row r="741" s="46" customFormat="1"/>
    <row r="742" s="46" customFormat="1"/>
    <row r="743" s="46" customFormat="1"/>
    <row r="744" s="46" customFormat="1"/>
    <row r="745" s="46" customFormat="1"/>
    <row r="746" s="46" customFormat="1"/>
    <row r="747" s="46" customFormat="1"/>
    <row r="748" s="46" customFormat="1"/>
    <row r="749" s="46" customFormat="1"/>
    <row r="750" s="46" customFormat="1"/>
    <row r="751" s="46" customFormat="1"/>
    <row r="752" s="46" customFormat="1"/>
    <row r="753" s="46" customFormat="1"/>
    <row r="754" s="46" customFormat="1"/>
    <row r="755" s="46" customFormat="1"/>
    <row r="756" s="46" customFormat="1"/>
    <row r="757" s="46" customFormat="1"/>
    <row r="758" s="46" customFormat="1"/>
    <row r="759" s="46" customFormat="1"/>
    <row r="760" s="46" customFormat="1"/>
    <row r="761" s="46" customFormat="1"/>
    <row r="762" s="46" customFormat="1"/>
    <row r="763" s="46" customFormat="1"/>
    <row r="764" s="46" customFormat="1"/>
    <row r="765" s="46" customFormat="1"/>
    <row r="766" s="46" customFormat="1"/>
    <row r="767" s="46" customFormat="1"/>
    <row r="768" s="46" customFormat="1"/>
    <row r="769" s="46" customFormat="1"/>
    <row r="770" s="46" customFormat="1"/>
    <row r="771" s="46" customFormat="1"/>
    <row r="772" s="46" customFormat="1"/>
    <row r="773" s="46" customFormat="1"/>
    <row r="774" s="46" customFormat="1"/>
    <row r="775" s="46" customFormat="1"/>
    <row r="776" s="46" customFormat="1"/>
    <row r="777" s="46" customFormat="1"/>
    <row r="778" s="46" customFormat="1"/>
    <row r="779" s="46" customFormat="1"/>
    <row r="780" s="46" customFormat="1"/>
    <row r="781" s="46" customFormat="1"/>
    <row r="782" s="46" customFormat="1"/>
    <row r="783" s="46" customFormat="1"/>
    <row r="784" s="46" customFormat="1"/>
    <row r="785" s="46" customFormat="1"/>
    <row r="786" s="46" customFormat="1"/>
    <row r="787" s="46" customFormat="1"/>
    <row r="788" s="46" customFormat="1"/>
    <row r="789" s="46" customFormat="1"/>
    <row r="790" s="46" customFormat="1"/>
    <row r="791" s="46" customFormat="1"/>
    <row r="792" s="46" customFormat="1"/>
    <row r="793" s="46" customFormat="1"/>
    <row r="794" s="46" customFormat="1"/>
    <row r="795" s="46" customFormat="1"/>
    <row r="796" s="46" customFormat="1"/>
    <row r="797" s="46" customFormat="1"/>
    <row r="798" s="46" customFormat="1"/>
    <row r="799" s="46" customFormat="1"/>
    <row r="800" s="46" customFormat="1"/>
    <row r="801" s="46" customFormat="1"/>
    <row r="802" s="46" customFormat="1"/>
    <row r="803" s="46" customFormat="1"/>
    <row r="804" s="46" customFormat="1"/>
    <row r="805" s="46" customFormat="1"/>
    <row r="806" s="46" customFormat="1"/>
    <row r="807" s="46" customFormat="1"/>
    <row r="808" s="46" customFormat="1"/>
    <row r="809" s="46" customFormat="1"/>
    <row r="810" s="46" customFormat="1"/>
    <row r="811" s="46" customFormat="1"/>
    <row r="812" s="46" customFormat="1"/>
    <row r="813" s="46" customFormat="1"/>
    <row r="814" s="46" customFormat="1"/>
    <row r="815" s="46" customFormat="1"/>
    <row r="816" s="46" customFormat="1"/>
    <row r="817" s="46" customFormat="1"/>
    <row r="818" s="46" customFormat="1"/>
    <row r="819" s="46" customFormat="1"/>
    <row r="820" s="46" customFormat="1"/>
    <row r="821" s="46" customFormat="1"/>
    <row r="822" s="46" customFormat="1"/>
    <row r="823" s="46" customFormat="1"/>
    <row r="824" s="46" customFormat="1"/>
    <row r="825" s="46" customFormat="1"/>
    <row r="826" s="46" customFormat="1"/>
    <row r="827" s="46" customFormat="1"/>
    <row r="828" s="46" customFormat="1"/>
    <row r="829" s="46" customFormat="1"/>
    <row r="830" s="46" customFormat="1"/>
    <row r="831" s="46" customFormat="1"/>
    <row r="832" s="46" customFormat="1"/>
    <row r="833" s="46" customFormat="1"/>
    <row r="834" s="46" customFormat="1"/>
    <row r="835" s="46" customFormat="1"/>
    <row r="836" s="46" customFormat="1"/>
    <row r="837" s="46" customFormat="1"/>
    <row r="838" s="46" customFormat="1"/>
    <row r="839" s="46" customFormat="1"/>
    <row r="840" s="46" customFormat="1"/>
    <row r="841" s="46" customFormat="1"/>
    <row r="842" s="46" customFormat="1"/>
    <row r="843" s="46" customFormat="1"/>
    <row r="844" s="46" customFormat="1"/>
    <row r="845" s="46" customFormat="1"/>
    <row r="846" s="46" customFormat="1"/>
    <row r="847" s="46" customFormat="1"/>
    <row r="848" s="46" customFormat="1"/>
    <row r="849" s="46" customFormat="1"/>
    <row r="850" s="46" customFormat="1"/>
    <row r="851" s="46" customFormat="1"/>
    <row r="852" s="46" customFormat="1"/>
    <row r="853" s="46" customFormat="1"/>
    <row r="854" s="46" customFormat="1"/>
    <row r="855" s="46" customFormat="1"/>
    <row r="856" s="46" customFormat="1"/>
    <row r="857" s="46" customFormat="1"/>
    <row r="858" s="46" customFormat="1"/>
    <row r="859" s="46" customFormat="1"/>
    <row r="860" s="46" customFormat="1"/>
    <row r="861" s="46" customFormat="1"/>
    <row r="862" s="46" customFormat="1"/>
    <row r="863" s="46" customFormat="1"/>
    <row r="864" s="46" customFormat="1"/>
    <row r="865" s="46" customFormat="1"/>
    <row r="866" s="46" customFormat="1"/>
    <row r="867" s="46" customFormat="1"/>
    <row r="868" s="46" customFormat="1"/>
    <row r="869" s="46" customFormat="1"/>
    <row r="870" s="46" customFormat="1"/>
    <row r="871" s="46" customFormat="1"/>
    <row r="872" s="46" customFormat="1"/>
    <row r="873" s="46" customFormat="1"/>
    <row r="874" s="46" customFormat="1"/>
    <row r="875" s="46" customFormat="1"/>
    <row r="876" s="46" customFormat="1"/>
    <row r="877" s="46" customFormat="1"/>
    <row r="878" s="46" customFormat="1"/>
    <row r="879" s="46" customFormat="1"/>
    <row r="880" s="46" customFormat="1"/>
    <row r="881" s="46" customFormat="1"/>
    <row r="882" s="46" customFormat="1"/>
    <row r="883" s="46" customFormat="1"/>
    <row r="884" s="46" customFormat="1"/>
    <row r="885" s="46" customFormat="1"/>
    <row r="886" s="46" customFormat="1"/>
    <row r="887" s="46" customFormat="1"/>
    <row r="888" s="46" customFormat="1"/>
    <row r="889" s="46" customFormat="1"/>
    <row r="890" s="46" customFormat="1"/>
    <row r="891" s="46" customFormat="1"/>
    <row r="892" s="46" customFormat="1"/>
    <row r="893" s="46" customFormat="1"/>
    <row r="894" s="46" customFormat="1"/>
    <row r="895" s="46" customFormat="1"/>
    <row r="896" s="46" customFormat="1"/>
    <row r="897" s="46" customFormat="1"/>
    <row r="898" s="46" customFormat="1"/>
    <row r="899" s="46" customFormat="1"/>
    <row r="900" s="46" customFormat="1"/>
    <row r="901" s="46" customFormat="1"/>
    <row r="902" s="46" customFormat="1"/>
    <row r="903" s="46" customFormat="1"/>
    <row r="904" s="46" customFormat="1"/>
    <row r="905" s="46" customFormat="1"/>
    <row r="906" s="46" customFormat="1"/>
    <row r="907" s="46" customFormat="1"/>
    <row r="908" s="46" customFormat="1"/>
    <row r="909" s="46" customFormat="1"/>
    <row r="910" s="46" customFormat="1"/>
    <row r="911" s="46" customFormat="1"/>
    <row r="912" s="46" customFormat="1"/>
    <row r="913" s="46" customFormat="1"/>
    <row r="914" s="46" customFormat="1"/>
    <row r="915" s="46" customFormat="1"/>
    <row r="916" s="46" customFormat="1"/>
    <row r="917" s="46" customFormat="1"/>
    <row r="918" s="46" customFormat="1"/>
    <row r="919" s="46" customFormat="1"/>
    <row r="920" s="46" customFormat="1"/>
    <row r="921" s="46" customFormat="1"/>
    <row r="922" s="46" customFormat="1"/>
    <row r="923" s="46" customFormat="1"/>
    <row r="924" s="46" customFormat="1"/>
    <row r="925" s="46" customFormat="1"/>
    <row r="926" s="46" customFormat="1"/>
    <row r="927" s="46" customFormat="1"/>
    <row r="928" s="46" customFormat="1"/>
    <row r="929" s="46" customFormat="1"/>
    <row r="930" s="46" customFormat="1"/>
    <row r="931" s="46" customFormat="1"/>
    <row r="932" s="46" customFormat="1"/>
    <row r="933" s="46" customFormat="1"/>
    <row r="934" s="46" customFormat="1"/>
    <row r="935" s="46" customFormat="1"/>
    <row r="936" s="46" customFormat="1"/>
    <row r="937" s="46" customFormat="1"/>
    <row r="938" s="46" customFormat="1"/>
    <row r="939" s="46" customFormat="1"/>
    <row r="940" s="46" customFormat="1"/>
    <row r="941" s="46" customFormat="1"/>
    <row r="942" s="46" customFormat="1"/>
    <row r="943" s="46" customFormat="1"/>
    <row r="944" s="46" customFormat="1"/>
    <row r="945" s="46" customFormat="1"/>
    <row r="946" s="46" customFormat="1"/>
    <row r="947" s="46" customFormat="1"/>
    <row r="948" s="46" customFormat="1"/>
    <row r="949" s="46" customFormat="1"/>
    <row r="950" s="46" customFormat="1"/>
    <row r="951" s="46" customFormat="1"/>
    <row r="952" s="46" customFormat="1"/>
    <row r="953" s="46" customFormat="1"/>
    <row r="954" s="46" customFormat="1"/>
    <row r="955" s="46" customFormat="1"/>
    <row r="956" s="46" customFormat="1"/>
    <row r="957" s="46" customFormat="1"/>
    <row r="958" s="46" customFormat="1"/>
    <row r="959" s="46" customFormat="1"/>
    <row r="960" s="46" customFormat="1"/>
    <row r="961" s="46" customFormat="1"/>
    <row r="962" s="46" customFormat="1"/>
    <row r="963" s="46" customFormat="1"/>
    <row r="964" s="46" customFormat="1"/>
    <row r="965" s="46" customFormat="1"/>
    <row r="966" s="46" customFormat="1"/>
    <row r="967" s="46" customFormat="1"/>
    <row r="968" s="46" customFormat="1"/>
    <row r="969" s="46" customFormat="1"/>
    <row r="970" s="46" customFormat="1"/>
    <row r="971" s="46" customFormat="1"/>
    <row r="972" s="46" customFormat="1"/>
    <row r="973" s="46" customFormat="1"/>
    <row r="974" s="46" customFormat="1"/>
    <row r="975" s="46" customFormat="1"/>
    <row r="976" s="46" customFormat="1"/>
    <row r="977" s="46" customFormat="1"/>
    <row r="978" s="46" customFormat="1"/>
    <row r="979" s="46" customFormat="1"/>
    <row r="980" s="46" customFormat="1"/>
    <row r="981" s="46" customFormat="1"/>
    <row r="982" s="46" customFormat="1"/>
    <row r="983" s="46" customFormat="1"/>
    <row r="984" s="46" customFormat="1"/>
    <row r="985" s="46" customFormat="1"/>
    <row r="986" s="46" customFormat="1"/>
    <row r="987" s="46" customFormat="1"/>
    <row r="988" s="46" customFormat="1"/>
    <row r="989" s="46" customFormat="1"/>
    <row r="990" s="46" customFormat="1"/>
    <row r="991" s="46" customFormat="1"/>
    <row r="992" s="46" customFormat="1"/>
    <row r="993" s="46" customFormat="1"/>
    <row r="994" s="46" customFormat="1"/>
    <row r="995" s="46" customFormat="1"/>
    <row r="996" s="46" customFormat="1"/>
    <row r="997" s="46" customFormat="1"/>
    <row r="998" s="46" customFormat="1"/>
    <row r="999" s="46" customFormat="1"/>
    <row r="1000" s="46" customFormat="1"/>
    <row r="1001" s="46" customFormat="1"/>
    <row r="1002" s="46" customFormat="1"/>
    <row r="1003" s="46" customFormat="1"/>
    <row r="1004" s="46" customFormat="1"/>
    <row r="1005" s="46" customFormat="1"/>
    <row r="1006" s="46" customFormat="1"/>
    <row r="1007" s="46" customFormat="1"/>
    <row r="1008" s="46" customFormat="1"/>
    <row r="1009" s="46" customFormat="1"/>
    <row r="1010" s="46" customFormat="1"/>
    <row r="1011" s="46" customFormat="1"/>
    <row r="1012" s="46" customFormat="1"/>
    <row r="1013" s="46" customFormat="1"/>
    <row r="1014" s="46" customFormat="1"/>
    <row r="1015" s="46" customFormat="1"/>
    <row r="1016" s="46" customFormat="1"/>
    <row r="1017" s="46" customFormat="1"/>
    <row r="1018" s="46" customFormat="1"/>
    <row r="1019" s="46" customFormat="1"/>
    <row r="1020" s="46" customFormat="1"/>
    <row r="1021" s="46" customFormat="1"/>
    <row r="1022" s="46" customFormat="1"/>
    <row r="1023" s="46" customFormat="1"/>
    <row r="1024" s="46" customFormat="1"/>
    <row r="1025" s="46" customFormat="1"/>
    <row r="1026" s="46" customFormat="1"/>
    <row r="1027" s="46" customFormat="1"/>
    <row r="1028" s="46" customFormat="1"/>
    <row r="1029" s="46" customFormat="1"/>
    <row r="1030" s="46" customFormat="1"/>
    <row r="1031" s="46" customFormat="1"/>
    <row r="1032" s="46" customFormat="1"/>
    <row r="1033" s="46" customFormat="1"/>
    <row r="1034" s="46" customFormat="1"/>
    <row r="1035" s="46" customFormat="1"/>
    <row r="1036" s="46" customFormat="1"/>
    <row r="1037" s="46" customFormat="1"/>
    <row r="1038" s="46" customFormat="1"/>
    <row r="1039" s="46" customFormat="1"/>
    <row r="1040" s="46" customFormat="1"/>
    <row r="1041" s="46" customFormat="1"/>
    <row r="1042" s="46" customFormat="1"/>
    <row r="1043" s="46" customFormat="1"/>
    <row r="1044" s="46" customFormat="1"/>
    <row r="1045" s="46" customFormat="1"/>
    <row r="1046" s="46" customFormat="1"/>
    <row r="1047" s="46" customFormat="1"/>
    <row r="1048" s="46" customFormat="1"/>
    <row r="1049" s="46" customFormat="1"/>
    <row r="1050" s="46" customFormat="1"/>
    <row r="1051" s="46" customFormat="1"/>
    <row r="1052" s="46" customFormat="1"/>
    <row r="1053" s="46" customFormat="1"/>
    <row r="1054" s="46" customFormat="1"/>
    <row r="1055" s="46" customFormat="1"/>
    <row r="1056" s="46" customFormat="1"/>
    <row r="1057" s="46" customFormat="1"/>
    <row r="1058" s="46" customFormat="1"/>
    <row r="1059" s="46" customFormat="1"/>
    <row r="1060" s="46" customFormat="1"/>
    <row r="1061" s="46" customFormat="1"/>
    <row r="1062" s="46" customFormat="1"/>
    <row r="1063" s="46" customFormat="1"/>
    <row r="1064" s="46" customFormat="1"/>
    <row r="1065" s="46" customFormat="1"/>
    <row r="1066" s="46" customFormat="1"/>
    <row r="1067" s="46" customFormat="1"/>
    <row r="1068" s="46" customFormat="1"/>
    <row r="1069" s="46" customFormat="1"/>
    <row r="1070" s="46" customFormat="1"/>
    <row r="1071" s="46" customFormat="1"/>
    <row r="1072" s="46" customFormat="1"/>
    <row r="1073" s="46" customFormat="1"/>
    <row r="1074" s="46" customFormat="1"/>
    <row r="1075" s="46" customFormat="1"/>
    <row r="1076" s="46" customFormat="1"/>
    <row r="1077" s="46" customFormat="1"/>
    <row r="1078" s="46" customFormat="1"/>
    <row r="1079" s="46" customFormat="1"/>
    <row r="1080" s="46" customFormat="1"/>
    <row r="1081" s="46" customFormat="1"/>
    <row r="1082" s="46" customFormat="1"/>
    <row r="1083" s="46" customFormat="1"/>
    <row r="1084" s="46" customFormat="1"/>
    <row r="1085" s="46" customFormat="1"/>
    <row r="1086" s="46" customFormat="1"/>
    <row r="1087" s="46" customFormat="1"/>
    <row r="1088" s="46" customFormat="1"/>
    <row r="1089" s="46" customFormat="1"/>
    <row r="1090" s="46" customFormat="1"/>
    <row r="1091" s="46" customFormat="1"/>
    <row r="1092" s="46" customFormat="1"/>
    <row r="1093" s="46" customFormat="1"/>
    <row r="1094" s="46" customFormat="1"/>
    <row r="1095" s="46" customFormat="1"/>
    <row r="1096" s="46" customFormat="1"/>
    <row r="1097" s="46" customFormat="1"/>
    <row r="1098" s="46" customFormat="1"/>
    <row r="1099" s="46" customFormat="1"/>
    <row r="1100" s="46" customFormat="1"/>
    <row r="1101" s="46" customFormat="1"/>
    <row r="1102" s="46" customFormat="1"/>
    <row r="1103" s="46" customFormat="1"/>
    <row r="1104" s="46" customFormat="1"/>
    <row r="1105" s="46" customFormat="1"/>
    <row r="1106" s="46" customFormat="1"/>
    <row r="1107" s="46" customFormat="1"/>
    <row r="1108" s="46" customFormat="1"/>
    <row r="1109" s="46" customFormat="1"/>
    <row r="1110" s="46" customFormat="1"/>
    <row r="1111" s="46" customFormat="1"/>
    <row r="1112" s="46" customFormat="1"/>
    <row r="1113" s="46" customFormat="1"/>
    <row r="1114" s="46" customFormat="1"/>
    <row r="1115" s="46" customFormat="1"/>
    <row r="1116" s="46" customFormat="1"/>
    <row r="1117" s="46" customFormat="1"/>
    <row r="1118" s="46" customFormat="1"/>
    <row r="1119" s="46" customFormat="1"/>
    <row r="1120" s="46" customFormat="1"/>
    <row r="1121" s="46" customFormat="1"/>
    <row r="1122" s="46" customFormat="1"/>
    <row r="1123" s="46" customFormat="1"/>
    <row r="1124" s="46" customFormat="1"/>
    <row r="1125" s="46" customFormat="1"/>
    <row r="1126" s="46" customFormat="1"/>
    <row r="1127" s="46" customFormat="1"/>
    <row r="1128" s="46" customFormat="1"/>
    <row r="1129" s="46" customFormat="1"/>
    <row r="1130" s="46" customFormat="1"/>
    <row r="1131" s="46" customFormat="1"/>
    <row r="1132" s="46" customFormat="1"/>
    <row r="1133" s="46" customFormat="1"/>
    <row r="1134" s="46" customFormat="1"/>
    <row r="1135" s="46" customFormat="1"/>
    <row r="1136" s="46" customFormat="1"/>
    <row r="1137" s="46" customFormat="1"/>
    <row r="1138" s="46" customFormat="1"/>
    <row r="1139" s="46" customFormat="1"/>
    <row r="1140" s="46" customFormat="1"/>
    <row r="1141" s="46" customFormat="1"/>
    <row r="1142" s="46" customFormat="1"/>
    <row r="1143" s="46" customFormat="1"/>
    <row r="1144" s="46" customFormat="1"/>
    <row r="1145" s="46" customFormat="1"/>
    <row r="1146" s="46" customFormat="1"/>
    <row r="1147" s="46" customFormat="1"/>
    <row r="1148" s="46" customFormat="1"/>
    <row r="1149" s="46" customFormat="1"/>
    <row r="1150" s="46" customFormat="1"/>
    <row r="1151" s="46" customFormat="1"/>
    <row r="1152" s="46" customFormat="1"/>
    <row r="1153" s="46" customFormat="1"/>
    <row r="1154" s="46" customFormat="1"/>
    <row r="1155" s="46" customFormat="1"/>
    <row r="1156" s="46" customFormat="1"/>
    <row r="1157" s="46" customFormat="1"/>
    <row r="1158" s="46" customFormat="1"/>
    <row r="1159" s="46" customFormat="1"/>
    <row r="1160" s="46" customFormat="1"/>
    <row r="1161" s="46" customFormat="1"/>
    <row r="1162" s="46" customFormat="1"/>
    <row r="1163" s="46" customFormat="1"/>
    <row r="1164" s="46" customFormat="1"/>
    <row r="1165" s="46" customFormat="1"/>
    <row r="1166" s="46" customFormat="1"/>
    <row r="1167" s="46" customFormat="1"/>
    <row r="1168" s="46" customFormat="1"/>
    <row r="1169" s="46" customFormat="1"/>
    <row r="1170" s="46" customFormat="1"/>
    <row r="1171" s="46" customFormat="1"/>
    <row r="1172" s="46" customFormat="1"/>
    <row r="1173" s="46" customFormat="1"/>
    <row r="1174" s="46" customFormat="1"/>
    <row r="1175" s="46" customFormat="1"/>
    <row r="1176" s="46" customFormat="1"/>
    <row r="1177" s="46" customFormat="1"/>
    <row r="1178" s="46" customFormat="1"/>
    <row r="1179" s="46" customFormat="1"/>
    <row r="1180" s="46" customFormat="1"/>
    <row r="1181" s="46" customFormat="1"/>
    <row r="1182" s="46" customFormat="1"/>
    <row r="1183" s="46" customFormat="1"/>
    <row r="1184" s="46" customFormat="1"/>
    <row r="1185" s="46" customFormat="1"/>
    <row r="1186" s="46" customFormat="1"/>
    <row r="1187" s="46" customFormat="1"/>
    <row r="1188" s="46" customFormat="1"/>
    <row r="1189" s="46" customFormat="1"/>
    <row r="1190" s="46" customFormat="1"/>
    <row r="1191" s="46" customFormat="1"/>
    <row r="1192" s="46" customFormat="1"/>
    <row r="1193" s="46" customFormat="1"/>
    <row r="1194" s="46" customFormat="1"/>
    <row r="1195" s="46" customFormat="1"/>
    <row r="1196" s="46" customFormat="1"/>
    <row r="1197" s="46" customFormat="1"/>
    <row r="1198" s="46" customFormat="1"/>
    <row r="1199" s="46" customFormat="1"/>
    <row r="1200" s="46" customFormat="1"/>
    <row r="1201" s="46" customFormat="1"/>
    <row r="1202" s="46" customFormat="1"/>
    <row r="1203" s="46" customFormat="1"/>
    <row r="1204" s="46" customFormat="1"/>
    <row r="1205" s="46" customFormat="1"/>
    <row r="1206" s="46" customFormat="1"/>
    <row r="1207" s="46" customFormat="1"/>
    <row r="1208" s="46" customFormat="1"/>
    <row r="1209" s="46" customFormat="1"/>
    <row r="1210" s="46" customFormat="1"/>
    <row r="1211" s="46" customFormat="1"/>
    <row r="1212" s="46" customFormat="1"/>
    <row r="1213" s="46" customFormat="1"/>
    <row r="1214" s="46" customFormat="1"/>
    <row r="1215" s="46" customFormat="1"/>
    <row r="1216" s="46" customFormat="1"/>
    <row r="1217" s="46" customFormat="1"/>
    <row r="1218" s="46" customFormat="1"/>
    <row r="1219" s="46" customFormat="1"/>
    <row r="1220" s="46" customFormat="1"/>
    <row r="1221" s="46" customFormat="1"/>
    <row r="1222" s="46" customFormat="1"/>
    <row r="1223" s="46" customFormat="1"/>
    <row r="1224" s="46" customFormat="1"/>
    <row r="1225" s="46" customFormat="1"/>
    <row r="1226" s="46" customFormat="1"/>
    <row r="1227" s="46" customFormat="1"/>
    <row r="1228" s="46" customFormat="1"/>
    <row r="1229" s="46" customFormat="1"/>
    <row r="1230" s="46" customFormat="1"/>
    <row r="1231" s="46" customFormat="1"/>
    <row r="1232" s="46" customFormat="1"/>
    <row r="1233" s="46" customFormat="1"/>
    <row r="1234" s="46" customFormat="1"/>
    <row r="1235" s="46" customFormat="1"/>
    <row r="1236" s="46" customFormat="1"/>
    <row r="1237" s="46" customFormat="1"/>
    <row r="1238" s="46" customFormat="1"/>
    <row r="1239" s="46" customFormat="1"/>
    <row r="1240" s="46" customFormat="1"/>
    <row r="1241" s="46" customFormat="1"/>
    <row r="1242" s="46" customFormat="1"/>
    <row r="1243" s="46" customFormat="1"/>
    <row r="1244" s="46" customFormat="1"/>
    <row r="1245" s="46" customFormat="1"/>
    <row r="1246" s="46" customFormat="1"/>
    <row r="1247" s="46" customFormat="1"/>
    <row r="1248" s="46" customFormat="1"/>
    <row r="1249" s="46" customFormat="1"/>
    <row r="1250" s="46" customFormat="1"/>
    <row r="1251" s="46" customFormat="1"/>
    <row r="1252" s="46" customFormat="1"/>
    <row r="1253" s="46" customFormat="1"/>
    <row r="1254" s="46" customFormat="1"/>
    <row r="1255" s="46" customFormat="1"/>
    <row r="1256" s="46" customFormat="1"/>
    <row r="1257" s="46" customFormat="1"/>
    <row r="1258" s="46" customFormat="1"/>
    <row r="1259" s="46" customFormat="1"/>
    <row r="1260" s="46" customFormat="1"/>
    <row r="1261" s="46" customFormat="1"/>
    <row r="1262" s="46" customFormat="1"/>
    <row r="1263" s="46" customFormat="1"/>
    <row r="1264" s="46" customFormat="1"/>
    <row r="1265" s="46" customFormat="1"/>
    <row r="1266" s="46" customFormat="1"/>
    <row r="1267" s="46" customFormat="1"/>
    <row r="1268" s="46" customFormat="1"/>
    <row r="1269" s="46" customFormat="1"/>
    <row r="1270" s="46" customFormat="1"/>
    <row r="1271" s="46" customFormat="1"/>
    <row r="1272" s="46" customFormat="1"/>
    <row r="1273" s="46" customFormat="1"/>
    <row r="1274" s="46" customFormat="1"/>
    <row r="1275" s="46" customFormat="1"/>
    <row r="1276" s="46" customFormat="1"/>
    <row r="1277" s="46" customFormat="1"/>
    <row r="1278" s="46" customFormat="1"/>
    <row r="1279" s="46" customFormat="1"/>
    <row r="1280" s="46" customFormat="1"/>
    <row r="1281" s="46" customFormat="1"/>
    <row r="1282" s="46" customFormat="1"/>
    <row r="1283" s="46" customFormat="1"/>
    <row r="1284" s="46" customFormat="1"/>
    <row r="1285" s="46" customFormat="1"/>
    <row r="1286" s="46" customFormat="1"/>
    <row r="1287" s="46" customFormat="1"/>
    <row r="1288" s="46" customFormat="1"/>
    <row r="1289" s="46" customFormat="1"/>
    <row r="1290" s="46" customFormat="1"/>
    <row r="1291" s="46" customFormat="1"/>
    <row r="1292" s="46" customFormat="1"/>
    <row r="1293" s="46" customFormat="1"/>
    <row r="1294" s="46" customFormat="1"/>
    <row r="1295" s="46" customFormat="1"/>
    <row r="1296" s="46" customFormat="1"/>
    <row r="1297" s="46" customFormat="1"/>
    <row r="1298" s="46" customFormat="1"/>
    <row r="1299" s="46" customFormat="1"/>
    <row r="1300" s="46" customFormat="1"/>
    <row r="1301" s="46" customFormat="1"/>
    <row r="1302" s="46" customFormat="1"/>
    <row r="1303" s="46" customFormat="1"/>
    <row r="1304" s="46" customFormat="1"/>
    <row r="1305" s="46" customFormat="1"/>
    <row r="1306" s="46" customFormat="1"/>
    <row r="1307" s="46" customFormat="1"/>
    <row r="1308" s="46" customFormat="1"/>
    <row r="1309" s="46" customFormat="1"/>
    <row r="1310" s="46" customFormat="1"/>
    <row r="1311" s="46" customFormat="1"/>
    <row r="1312" s="46" customFormat="1"/>
    <row r="1313" s="46" customFormat="1"/>
    <row r="1314" s="46" customFormat="1"/>
    <row r="1315" s="46" customFormat="1"/>
    <row r="1316" s="46" customFormat="1"/>
    <row r="1317" s="46" customFormat="1"/>
    <row r="1318" s="46" customFormat="1"/>
    <row r="1319" s="46" customFormat="1"/>
    <row r="1320" s="46" customFormat="1"/>
    <row r="1321" s="46" customFormat="1"/>
    <row r="1322" s="46" customFormat="1"/>
    <row r="1323" s="46" customFormat="1"/>
    <row r="1324" s="46" customFormat="1"/>
    <row r="1325" s="46" customFormat="1"/>
    <row r="1326" s="46" customFormat="1"/>
    <row r="1327" s="46" customFormat="1"/>
    <row r="1328" s="46" customFormat="1"/>
    <row r="1329" s="46" customFormat="1"/>
    <row r="1330" s="46" customFormat="1"/>
    <row r="1331" s="46" customFormat="1"/>
    <row r="1332" s="46" customFormat="1"/>
    <row r="1333" s="46" customFormat="1"/>
    <row r="1334" s="46" customFormat="1"/>
    <row r="1335" s="46" customFormat="1"/>
    <row r="1336" s="46" customFormat="1"/>
    <row r="1337" s="46" customFormat="1"/>
    <row r="1338" s="46" customFormat="1"/>
    <row r="1339" s="46" customFormat="1"/>
    <row r="1340" s="46" customFormat="1"/>
    <row r="1341" s="46" customFormat="1"/>
    <row r="1342" s="46" customFormat="1"/>
    <row r="1343" s="46" customFormat="1"/>
    <row r="1344" s="46" customFormat="1"/>
    <row r="1345" s="46" customFormat="1"/>
    <row r="1346" s="46" customFormat="1"/>
    <row r="1347" s="46" customFormat="1"/>
    <row r="1348" s="46" customFormat="1"/>
    <row r="1349" s="46" customFormat="1"/>
    <row r="1350" s="46" customFormat="1"/>
    <row r="1351" s="46" customFormat="1"/>
    <row r="1352" s="46" customFormat="1"/>
    <row r="1353" s="46" customFormat="1"/>
    <row r="1354" s="46" customFormat="1"/>
    <row r="1355" s="46" customFormat="1"/>
    <row r="1356" s="46" customFormat="1"/>
    <row r="1357" s="46" customFormat="1"/>
    <row r="1358" s="46" customFormat="1"/>
    <row r="1359" s="46" customFormat="1"/>
    <row r="1360" s="46" customFormat="1"/>
    <row r="1361" s="46" customFormat="1"/>
    <row r="1362" s="46" customFormat="1"/>
    <row r="1363" s="46" customFormat="1"/>
    <row r="1364" s="46" customFormat="1"/>
    <row r="1365" s="46" customFormat="1"/>
    <row r="1366" s="46" customFormat="1"/>
    <row r="1367" s="46" customFormat="1"/>
    <row r="1368" s="46" customFormat="1"/>
    <row r="1369" s="46" customFormat="1"/>
    <row r="1370" s="46" customFormat="1"/>
    <row r="1371" s="46" customFormat="1"/>
    <row r="1372" s="46" customFormat="1"/>
    <row r="1373" s="46" customFormat="1"/>
    <row r="1374" s="46" customFormat="1"/>
    <row r="1375" s="46" customFormat="1"/>
    <row r="1376" s="46" customFormat="1"/>
    <row r="1377" s="46" customFormat="1"/>
    <row r="1378" s="46" customFormat="1"/>
    <row r="1379" s="46" customFormat="1"/>
    <row r="1380" s="46" customFormat="1"/>
    <row r="1381" s="46" customFormat="1"/>
    <row r="1382" s="46" customFormat="1"/>
    <row r="1383" s="46" customFormat="1"/>
    <row r="1384" s="46" customFormat="1"/>
    <row r="1385" s="46" customFormat="1"/>
    <row r="1386" s="46" customFormat="1"/>
    <row r="1387" s="46" customFormat="1"/>
    <row r="1388" s="46" customFormat="1"/>
    <row r="1389" s="46" customFormat="1"/>
    <row r="1390" s="46" customFormat="1"/>
    <row r="1391" s="46" customFormat="1"/>
    <row r="1392" s="46" customFormat="1"/>
    <row r="1393" s="46" customFormat="1"/>
    <row r="1394" s="46" customFormat="1"/>
    <row r="1395" s="46" customFormat="1"/>
    <row r="1396" s="46" customFormat="1"/>
    <row r="1397" s="46" customFormat="1"/>
    <row r="1398" s="46" customFormat="1"/>
    <row r="1399" s="46" customFormat="1"/>
    <row r="1400" s="46" customFormat="1"/>
    <row r="1401" s="46" customFormat="1"/>
    <row r="1402" s="46" customFormat="1"/>
    <row r="1403" s="46" customFormat="1"/>
    <row r="1404" s="46" customFormat="1"/>
    <row r="1405" s="46" customFormat="1"/>
    <row r="1406" s="46" customFormat="1"/>
    <row r="1407" s="46" customFormat="1"/>
    <row r="1408" s="46" customFormat="1"/>
    <row r="1409" s="46" customFormat="1"/>
    <row r="1410" s="46" customFormat="1"/>
    <row r="1411" s="46" customFormat="1"/>
    <row r="1412" s="46" customFormat="1"/>
    <row r="1413" s="46" customFormat="1"/>
    <row r="1414" s="46" customFormat="1"/>
    <row r="1415" s="46" customFormat="1"/>
    <row r="1416" s="46" customFormat="1"/>
    <row r="1417" s="46" customFormat="1"/>
    <row r="1418" s="46" customFormat="1"/>
    <row r="1419" s="46" customFormat="1"/>
    <row r="1420" s="46" customFormat="1"/>
    <row r="1421" s="46" customFormat="1"/>
    <row r="1422" s="46" customFormat="1"/>
    <row r="1423" s="46" customFormat="1"/>
    <row r="1424" s="46" customFormat="1"/>
    <row r="1425" s="46" customFormat="1"/>
    <row r="1426" s="46" customFormat="1"/>
    <row r="1427" s="46" customFormat="1"/>
    <row r="1428" s="46" customFormat="1"/>
    <row r="1429" s="46" customFormat="1"/>
    <row r="1430" s="46" customFormat="1"/>
    <row r="1431" s="46" customFormat="1"/>
    <row r="1432" s="46" customFormat="1"/>
    <row r="1433" s="46" customFormat="1"/>
    <row r="1434" s="46" customFormat="1"/>
    <row r="1435" s="46" customFormat="1"/>
    <row r="1436" s="46" customFormat="1"/>
    <row r="1437" s="46" customFormat="1"/>
    <row r="1438" s="46" customFormat="1"/>
    <row r="1439" s="46" customFormat="1"/>
    <row r="1440" s="46" customFormat="1"/>
    <row r="1441" s="46" customFormat="1"/>
    <row r="1442" s="46" customFormat="1"/>
    <row r="1443" s="46" customFormat="1"/>
    <row r="1444" s="46" customFormat="1"/>
    <row r="1445" s="46" customFormat="1"/>
    <row r="1446" s="46" customFormat="1"/>
    <row r="1447" s="46" customFormat="1"/>
    <row r="1448" s="46" customFormat="1"/>
    <row r="1449" s="46" customFormat="1"/>
    <row r="1450" s="46" customFormat="1"/>
    <row r="1451" s="46" customFormat="1"/>
    <row r="1452" s="46" customFormat="1"/>
    <row r="1453" s="46" customFormat="1"/>
    <row r="1454" s="46" customFormat="1"/>
    <row r="1455" s="46" customFormat="1"/>
    <row r="1456" s="46" customFormat="1"/>
    <row r="1457" s="46" customFormat="1"/>
    <row r="1458" s="46" customFormat="1"/>
    <row r="1459" s="46" customFormat="1"/>
    <row r="1460" s="46" customFormat="1"/>
    <row r="1461" s="46" customFormat="1"/>
    <row r="1462" s="46" customFormat="1"/>
    <row r="1463" s="46" customFormat="1"/>
    <row r="1464" s="46" customFormat="1"/>
    <row r="1465" s="46" customFormat="1"/>
    <row r="1466" s="46" customFormat="1"/>
    <row r="1467" s="46" customFormat="1"/>
    <row r="1468" s="46" customFormat="1"/>
    <row r="1469" s="46" customFormat="1"/>
    <row r="1470" s="46" customFormat="1"/>
    <row r="1471" s="46" customFormat="1"/>
    <row r="1472" s="46" customFormat="1"/>
    <row r="1473" s="46" customFormat="1"/>
    <row r="1474" s="46" customFormat="1"/>
    <row r="1475" s="46" customFormat="1"/>
    <row r="1476" s="46" customFormat="1"/>
    <row r="1477" s="46" customFormat="1"/>
    <row r="1478" s="46" customFormat="1"/>
    <row r="1479" s="46" customFormat="1"/>
    <row r="1480" s="46" customFormat="1"/>
    <row r="1481" s="46" customFormat="1"/>
    <row r="1482" s="46" customFormat="1"/>
    <row r="1483" s="46" customFormat="1"/>
    <row r="1484" s="46" customFormat="1"/>
    <row r="1485" s="46" customFormat="1"/>
    <row r="1486" s="46" customFormat="1"/>
    <row r="1487" s="46" customFormat="1"/>
    <row r="1488" s="46" customFormat="1"/>
    <row r="1489" s="46" customFormat="1"/>
    <row r="1490" s="46" customFormat="1"/>
    <row r="1491" s="46" customFormat="1"/>
    <row r="1492" s="46" customFormat="1"/>
    <row r="1493" s="46" customFormat="1"/>
    <row r="1494" s="46" customFormat="1"/>
    <row r="1495" s="46" customFormat="1"/>
    <row r="1496" s="46" customFormat="1"/>
    <row r="1497" s="46" customFormat="1"/>
    <row r="1498" s="46" customFormat="1"/>
    <row r="1499" s="46" customFormat="1"/>
    <row r="1500" s="46" customFormat="1"/>
    <row r="1501" s="46" customFormat="1"/>
    <row r="1502" s="46" customFormat="1"/>
    <row r="1503" s="46" customFormat="1"/>
    <row r="1504" s="46" customFormat="1"/>
    <row r="1505" s="46" customFormat="1"/>
    <row r="1506" s="46" customFormat="1"/>
    <row r="1507" s="46" customFormat="1"/>
    <row r="1508" s="46" customFormat="1"/>
    <row r="1509" s="46" customFormat="1"/>
    <row r="1510" s="46" customFormat="1"/>
    <row r="1511" s="46" customFormat="1"/>
    <row r="1512" s="46" customFormat="1"/>
    <row r="1513" s="46" customFormat="1"/>
    <row r="1514" s="46" customFormat="1"/>
    <row r="1515" s="46" customFormat="1"/>
    <row r="1516" s="46" customFormat="1"/>
    <row r="1517" s="46" customFormat="1"/>
    <row r="1518" s="46" customFormat="1"/>
    <row r="1519" s="46" customFormat="1"/>
    <row r="1520" s="46" customFormat="1"/>
    <row r="1521" s="46" customFormat="1"/>
    <row r="1522" s="46" customFormat="1"/>
    <row r="1523" s="46" customFormat="1"/>
    <row r="1524" s="46" customFormat="1"/>
    <row r="1525" s="46" customFormat="1"/>
    <row r="1526" s="46" customFormat="1"/>
    <row r="1527" s="46" customFormat="1"/>
    <row r="1528" s="46" customFormat="1"/>
    <row r="1529" s="46" customFormat="1"/>
    <row r="1530" s="46" customFormat="1"/>
    <row r="1531" s="46" customFormat="1"/>
    <row r="1532" s="46" customFormat="1"/>
    <row r="1533" s="46" customFormat="1"/>
    <row r="1534" s="46" customFormat="1"/>
    <row r="1535" s="46" customFormat="1"/>
    <row r="1536" s="46" customFormat="1"/>
    <row r="1537" s="46" customFormat="1"/>
    <row r="1538" s="46" customFormat="1"/>
    <row r="1539" s="46" customFormat="1"/>
    <row r="1540" s="46" customFormat="1"/>
    <row r="1541" s="46" customFormat="1"/>
    <row r="1542" s="46" customFormat="1"/>
    <row r="1543" s="46" customFormat="1"/>
    <row r="1544" s="46" customFormat="1"/>
    <row r="1545" s="46" customFormat="1"/>
    <row r="1546" s="46" customFormat="1"/>
    <row r="1547" s="46" customFormat="1"/>
    <row r="1548" s="46" customFormat="1"/>
    <row r="1549" s="46" customFormat="1"/>
    <row r="1550" s="46" customFormat="1"/>
    <row r="1551" s="46" customFormat="1"/>
    <row r="1552" s="46" customFormat="1"/>
    <row r="1553" s="46" customFormat="1"/>
    <row r="1554" s="46" customFormat="1"/>
    <row r="1555" s="46" customFormat="1"/>
    <row r="1556" s="46" customFormat="1"/>
    <row r="1557" s="46" customFormat="1"/>
    <row r="1558" s="46" customFormat="1"/>
    <row r="1559" s="46" customFormat="1"/>
    <row r="1560" s="46" customFormat="1"/>
    <row r="1561" s="46" customFormat="1"/>
    <row r="1562" s="46" customFormat="1"/>
    <row r="1563" s="46" customFormat="1"/>
    <row r="1564" s="46" customFormat="1"/>
    <row r="1565" s="46" customFormat="1"/>
    <row r="1566" s="46" customFormat="1"/>
    <row r="1567" s="46" customFormat="1"/>
    <row r="1568" s="46" customFormat="1"/>
    <row r="1569" s="46" customFormat="1"/>
    <row r="1570" s="46" customFormat="1"/>
    <row r="1571" s="46" customFormat="1"/>
    <row r="1572" s="46" customFormat="1"/>
    <row r="1573" s="46" customFormat="1"/>
    <row r="1574" s="46" customFormat="1"/>
    <row r="1575" s="46" customFormat="1"/>
    <row r="1576" s="46" customFormat="1"/>
    <row r="1577" s="46" customFormat="1"/>
    <row r="1578" s="46" customFormat="1"/>
    <row r="1579" s="46" customFormat="1"/>
    <row r="1580" s="46" customFormat="1"/>
    <row r="1581" s="46" customFormat="1"/>
    <row r="1582" s="46" customFormat="1"/>
    <row r="1583" s="46" customFormat="1"/>
    <row r="1584" s="46" customFormat="1"/>
    <row r="1585" s="46" customFormat="1"/>
    <row r="1586" s="46" customFormat="1"/>
    <row r="1587" s="46" customFormat="1"/>
    <row r="1588" s="46" customFormat="1"/>
    <row r="1589" s="46" customFormat="1"/>
    <row r="1590" s="46" customFormat="1"/>
    <row r="1591" s="46" customFormat="1"/>
    <row r="1592" s="46" customFormat="1"/>
    <row r="1593" s="46" customFormat="1"/>
    <row r="1594" s="46" customFormat="1"/>
    <row r="1595" s="46" customFormat="1"/>
    <row r="1596" s="46" customFormat="1"/>
    <row r="1597" s="46" customFormat="1"/>
    <row r="1598" s="46" customFormat="1"/>
    <row r="1599" s="46" customFormat="1"/>
    <row r="1600" s="46" customFormat="1"/>
    <row r="1601" s="46" customFormat="1"/>
    <row r="1602" s="46" customFormat="1"/>
    <row r="1603" s="46" customFormat="1"/>
    <row r="1604" s="46" customFormat="1"/>
    <row r="1605" s="46" customFormat="1"/>
    <row r="1606" s="46" customFormat="1"/>
    <row r="1607" s="46" customFormat="1"/>
    <row r="1608" s="46" customFormat="1"/>
    <row r="1609" s="46" customFormat="1"/>
    <row r="1610" s="46" customFormat="1"/>
    <row r="1611" s="46" customFormat="1"/>
    <row r="1612" s="46" customFormat="1"/>
    <row r="1613" s="46" customFormat="1"/>
    <row r="1614" s="46" customFormat="1"/>
    <row r="1615" s="46" customFormat="1"/>
    <row r="1616" s="46" customFormat="1"/>
    <row r="1617" s="46" customFormat="1"/>
    <row r="1618" s="46" customFormat="1"/>
    <row r="1619" s="46" customFormat="1"/>
    <row r="1620" s="46" customFormat="1"/>
    <row r="1621" s="46" customFormat="1"/>
    <row r="1622" s="46" customFormat="1"/>
    <row r="1623" s="46" customFormat="1"/>
    <row r="1624" s="46" customFormat="1"/>
    <row r="1625" s="46" customFormat="1"/>
    <row r="1626" s="46" customFormat="1"/>
    <row r="1627" s="46" customFormat="1"/>
    <row r="1628" s="46" customFormat="1"/>
    <row r="1629" s="46" customFormat="1"/>
    <row r="1630" s="46" customFormat="1"/>
    <row r="1631" s="46" customFormat="1"/>
    <row r="1632" s="46" customFormat="1"/>
    <row r="1633" s="46" customFormat="1"/>
    <row r="1634" s="46" customFormat="1"/>
    <row r="1635" s="46" customFormat="1"/>
    <row r="1636" s="46" customFormat="1"/>
    <row r="1637" s="46" customFormat="1"/>
    <row r="1638" s="46" customFormat="1"/>
    <row r="1639" s="46" customFormat="1"/>
    <row r="1640" s="46" customFormat="1"/>
    <row r="1641" s="46" customFormat="1"/>
    <row r="1642" s="46" customFormat="1"/>
    <row r="1643" s="46" customFormat="1"/>
    <row r="1644" s="46" customFormat="1"/>
    <row r="1645" s="46" customFormat="1"/>
    <row r="1646" s="46" customFormat="1"/>
    <row r="1647" s="46" customFormat="1"/>
    <row r="1648" s="46" customFormat="1"/>
    <row r="1649" s="46" customFormat="1"/>
    <row r="1650" s="46" customFormat="1"/>
    <row r="1651" s="46" customFormat="1"/>
    <row r="1652" s="46" customFormat="1"/>
    <row r="1653" s="46" customFormat="1"/>
    <row r="1654" s="46" customFormat="1"/>
    <row r="1655" s="46" customFormat="1"/>
    <row r="1656" s="46" customFormat="1"/>
    <row r="1657" s="46" customFormat="1"/>
    <row r="1658" s="46" customFormat="1"/>
    <row r="1659" s="46" customFormat="1"/>
    <row r="1660" s="46" customFormat="1"/>
    <row r="1661" s="46" customFormat="1"/>
    <row r="1662" s="46" customFormat="1"/>
    <row r="1663" s="46" customFormat="1"/>
    <row r="1664" s="46" customFormat="1"/>
    <row r="1665" s="46" customFormat="1"/>
    <row r="1666" s="46" customFormat="1"/>
    <row r="1667" s="46" customFormat="1"/>
    <row r="1668" s="46" customFormat="1"/>
    <row r="1669" s="46" customFormat="1"/>
    <row r="1670" s="46" customFormat="1"/>
    <row r="1671" s="46" customFormat="1"/>
    <row r="1672" s="46" customFormat="1"/>
    <row r="1673" s="46" customFormat="1"/>
    <row r="1674" s="46" customFormat="1"/>
    <row r="1675" s="46" customFormat="1"/>
    <row r="1676" s="46" customFormat="1"/>
    <row r="1677" s="46" customFormat="1"/>
    <row r="1678" s="46" customFormat="1"/>
    <row r="1679" s="46" customFormat="1"/>
    <row r="1680" s="46" customFormat="1"/>
    <row r="1681" s="46" customFormat="1"/>
    <row r="1682" s="46" customFormat="1"/>
    <row r="1683" s="46" customFormat="1"/>
    <row r="1684" s="46" customFormat="1"/>
    <row r="1685" s="46" customFormat="1"/>
    <row r="1686" s="46" customFormat="1"/>
    <row r="1687" s="46" customFormat="1"/>
    <row r="1688" s="46" customFormat="1"/>
    <row r="1689" s="46" customFormat="1"/>
    <row r="1690" s="46" customFormat="1"/>
    <row r="1691" s="46" customFormat="1"/>
    <row r="1692" s="46" customFormat="1"/>
    <row r="1693" s="46" customFormat="1"/>
    <row r="1694" s="46" customFormat="1"/>
    <row r="1695" s="46" customFormat="1"/>
    <row r="1696" s="46" customFormat="1"/>
    <row r="1697" s="46" customFormat="1"/>
    <row r="1698" s="46" customFormat="1"/>
    <row r="1699" s="46" customFormat="1"/>
    <row r="1700" s="46" customFormat="1"/>
    <row r="1701" s="46" customFormat="1"/>
    <row r="1702" s="46" customFormat="1"/>
    <row r="1703" s="46" customFormat="1"/>
    <row r="1704" s="46" customFormat="1"/>
    <row r="1705" s="46" customFormat="1"/>
    <row r="1706" s="46" customFormat="1"/>
    <row r="1707" s="46" customFormat="1"/>
    <row r="1708" s="46" customFormat="1"/>
    <row r="1709" s="46" customFormat="1"/>
    <row r="1710" s="46" customFormat="1"/>
    <row r="1711" s="46" customFormat="1"/>
    <row r="1712" s="46" customFormat="1"/>
    <row r="1713" s="46" customFormat="1"/>
    <row r="1714" s="46" customFormat="1"/>
    <row r="1715" s="46" customFormat="1"/>
    <row r="1716" s="46" customFormat="1"/>
    <row r="1717" s="46" customFormat="1"/>
    <row r="1718" s="46" customFormat="1"/>
    <row r="1719" s="46" customFormat="1"/>
    <row r="1720" s="46" customFormat="1"/>
    <row r="1721" s="46" customFormat="1"/>
    <row r="1722" s="46" customFormat="1"/>
    <row r="1723" s="46" customFormat="1"/>
    <row r="1724" s="46" customFormat="1"/>
    <row r="1725" s="46" customFormat="1"/>
    <row r="1726" s="46" customFormat="1"/>
    <row r="1727" s="46" customFormat="1"/>
    <row r="1728" s="46" customFormat="1"/>
    <row r="1729" s="46" customFormat="1"/>
    <row r="1730" s="46" customFormat="1"/>
    <row r="1731" s="46" customFormat="1"/>
    <row r="1732" s="46" customFormat="1"/>
    <row r="1733" s="46" customFormat="1"/>
    <row r="1734" s="46" customFormat="1"/>
    <row r="1735" s="46" customFormat="1"/>
    <row r="1736" s="46" customFormat="1"/>
    <row r="1737" s="46" customFormat="1"/>
    <row r="1738" s="46" customFormat="1"/>
    <row r="1739" s="46" customFormat="1"/>
    <row r="1740" s="46" customFormat="1"/>
    <row r="1741" s="46" customFormat="1"/>
    <row r="1742" s="46" customFormat="1"/>
    <row r="1743" s="46" customFormat="1"/>
    <row r="1744" s="46" customFormat="1"/>
    <row r="1745" s="46" customFormat="1"/>
    <row r="1746" s="46" customFormat="1"/>
    <row r="1747" s="46" customFormat="1"/>
    <row r="1748" s="46" customFormat="1"/>
    <row r="1749" s="46" customFormat="1"/>
    <row r="1750" s="46" customFormat="1"/>
    <row r="1751" s="46" customFormat="1"/>
    <row r="1752" s="46" customFormat="1"/>
    <row r="1753" s="46" customFormat="1"/>
    <row r="1754" s="46" customFormat="1"/>
    <row r="1755" s="46" customFormat="1"/>
    <row r="1756" s="46" customFormat="1"/>
    <row r="1757" s="46" customFormat="1"/>
    <row r="1758" s="46" customFormat="1"/>
    <row r="1759" s="46" customFormat="1"/>
    <row r="1760" s="46" customFormat="1"/>
    <row r="1761" s="46" customFormat="1"/>
    <row r="1762" s="46" customFormat="1"/>
    <row r="1763" s="46" customFormat="1"/>
    <row r="1764" s="46" customFormat="1"/>
    <row r="1765" s="46" customFormat="1"/>
    <row r="1766" s="46" customFormat="1"/>
    <row r="1767" s="46" customFormat="1"/>
    <row r="1768" s="46" customFormat="1"/>
    <row r="1769" s="46" customFormat="1"/>
    <row r="1770" s="46" customFormat="1"/>
    <row r="1771" s="46" customFormat="1"/>
    <row r="1772" s="46" customFormat="1"/>
    <row r="1773" s="46" customFormat="1"/>
    <row r="1774" s="46" customFormat="1"/>
    <row r="1775" s="46" customFormat="1"/>
    <row r="1776" s="46" customFormat="1"/>
    <row r="1777" s="46" customFormat="1"/>
    <row r="1778" s="46" customFormat="1"/>
    <row r="1779" s="46" customFormat="1"/>
    <row r="1780" s="46" customFormat="1"/>
    <row r="1781" s="46" customFormat="1"/>
    <row r="1782" s="46" customFormat="1"/>
    <row r="1783" s="46" customFormat="1"/>
    <row r="1784" s="46" customFormat="1"/>
    <row r="1785" s="46" customFormat="1"/>
    <row r="1786" s="46" customFormat="1"/>
    <row r="1787" s="46" customFormat="1"/>
    <row r="1788" s="46" customFormat="1"/>
    <row r="1789" s="46" customFormat="1"/>
    <row r="1790" s="46" customFormat="1"/>
    <row r="1791" s="46" customFormat="1"/>
    <row r="1792" s="46" customFormat="1"/>
    <row r="1793" s="46" customFormat="1"/>
    <row r="1794" s="46" customFormat="1"/>
    <row r="1795" s="46" customFormat="1"/>
    <row r="1796" s="46" customFormat="1"/>
    <row r="1797" s="46" customFormat="1"/>
    <row r="1798" s="46" customFormat="1"/>
    <row r="1799" s="46" customFormat="1"/>
    <row r="1800" s="46" customFormat="1"/>
    <row r="1801" s="46" customFormat="1"/>
    <row r="1802" s="46" customFormat="1"/>
    <row r="1803" s="46" customFormat="1"/>
    <row r="1804" s="46" customFormat="1"/>
    <row r="1805" s="46" customFormat="1"/>
    <row r="1806" s="46" customFormat="1"/>
    <row r="1807" s="46" customFormat="1"/>
    <row r="1808" s="46" customFormat="1"/>
    <row r="1809" s="46" customFormat="1"/>
    <row r="1810" s="46" customFormat="1"/>
    <row r="1811" s="46" customFormat="1"/>
    <row r="1812" s="46" customFormat="1"/>
    <row r="1813" s="46" customFormat="1"/>
    <row r="1814" s="46" customFormat="1"/>
    <row r="1815" s="46" customFormat="1"/>
    <row r="1816" s="46" customFormat="1"/>
    <row r="1817" s="46" customFormat="1"/>
    <row r="1818" s="46" customFormat="1"/>
    <row r="1819" s="46" customFormat="1"/>
    <row r="1820" s="46" customFormat="1"/>
    <row r="1821" s="46" customFormat="1"/>
    <row r="1822" s="46" customFormat="1"/>
    <row r="1823" s="46" customFormat="1"/>
    <row r="1824" s="46" customFormat="1"/>
    <row r="1825" s="46" customFormat="1"/>
    <row r="1826" s="46" customFormat="1"/>
    <row r="1827" s="46" customFormat="1"/>
    <row r="1828" s="46" customFormat="1"/>
    <row r="1829" s="46" customFormat="1"/>
    <row r="1830" s="46" customFormat="1"/>
    <row r="1831" s="46" customFormat="1"/>
    <row r="1832" s="46" customFormat="1"/>
    <row r="1833" s="46" customFormat="1"/>
    <row r="1834" s="46" customFormat="1"/>
    <row r="1835" s="46" customFormat="1"/>
    <row r="1836" s="46" customFormat="1"/>
    <row r="1837" s="46" customFormat="1"/>
    <row r="1838" s="46" customFormat="1"/>
    <row r="1839" s="46" customFormat="1"/>
    <row r="1840" s="46" customFormat="1"/>
    <row r="1841" s="46" customFormat="1"/>
    <row r="1842" s="46" customFormat="1"/>
    <row r="1843" s="46" customFormat="1"/>
    <row r="1844" s="46" customFormat="1"/>
    <row r="1845" s="46" customFormat="1"/>
    <row r="1846" s="46" customFormat="1"/>
    <row r="1847" s="46" customFormat="1"/>
    <row r="1848" s="46" customFormat="1"/>
    <row r="1849" s="46" customFormat="1"/>
    <row r="1850" s="46" customFormat="1"/>
    <row r="1851" s="46" customFormat="1"/>
    <row r="1852" s="46" customFormat="1"/>
    <row r="1853" s="46" customFormat="1"/>
    <row r="1854" s="46" customFormat="1"/>
    <row r="1855" s="46" customFormat="1"/>
    <row r="1856" s="46" customFormat="1"/>
    <row r="1857" s="46" customFormat="1"/>
    <row r="1858" s="46" customFormat="1"/>
    <row r="1859" s="46" customFormat="1"/>
    <row r="1860" s="46" customFormat="1"/>
    <row r="1861" s="46" customFormat="1"/>
    <row r="1862" s="46" customFormat="1"/>
    <row r="1863" s="46" customFormat="1"/>
    <row r="1864" s="46" customFormat="1"/>
    <row r="1865" s="46" customFormat="1"/>
    <row r="1866" s="46" customFormat="1"/>
    <row r="1867" s="46" customFormat="1"/>
    <row r="1868" s="46" customFormat="1"/>
    <row r="1869" s="46" customFormat="1"/>
    <row r="1870" s="46" customFormat="1"/>
    <row r="1871" s="46" customFormat="1"/>
    <row r="1872" s="46" customFormat="1"/>
    <row r="1873" s="46" customFormat="1"/>
    <row r="1874" s="46" customFormat="1"/>
    <row r="1875" s="46" customFormat="1"/>
    <row r="1876" s="46" customFormat="1"/>
    <row r="1877" s="46" customFormat="1"/>
    <row r="1878" s="46" customFormat="1"/>
    <row r="1879" s="46" customFormat="1"/>
    <row r="1880" s="46" customFormat="1"/>
    <row r="1881" s="46" customFormat="1"/>
    <row r="1882" s="46" customFormat="1"/>
    <row r="1883" s="46" customFormat="1"/>
    <row r="1884" s="46" customFormat="1"/>
    <row r="1885" s="46" customFormat="1"/>
    <row r="1886" s="46" customFormat="1"/>
    <row r="1887" s="46" customFormat="1"/>
    <row r="1888" s="46" customFormat="1"/>
    <row r="1889" s="46" customFormat="1"/>
    <row r="1890" s="46" customFormat="1"/>
    <row r="1891" s="46" customFormat="1"/>
    <row r="1892" s="46" customFormat="1"/>
    <row r="1893" s="46" customFormat="1"/>
    <row r="1894" s="46" customFormat="1"/>
    <row r="1895" s="46" customFormat="1"/>
    <row r="1896" s="46" customFormat="1"/>
    <row r="1897" s="46" customFormat="1"/>
    <row r="1898" s="46" customFormat="1"/>
    <row r="1899" s="46" customFormat="1"/>
    <row r="1900" s="46" customFormat="1"/>
    <row r="1901" s="46" customFormat="1"/>
    <row r="1902" s="46" customFormat="1"/>
    <row r="1903" s="46" customFormat="1"/>
    <row r="1904" s="46" customFormat="1"/>
    <row r="1905" s="46" customFormat="1"/>
    <row r="1906" s="46" customFormat="1"/>
    <row r="1907" s="46" customFormat="1"/>
    <row r="1908" s="46" customFormat="1"/>
    <row r="1909" s="46" customFormat="1"/>
    <row r="1910" s="46" customFormat="1"/>
    <row r="1911" s="46" customFormat="1"/>
    <row r="1912" s="46" customFormat="1"/>
    <row r="1913" s="46" customFormat="1"/>
    <row r="1914" s="46" customFormat="1"/>
    <row r="1915" s="46" customFormat="1"/>
    <row r="1916" s="46" customFormat="1"/>
    <row r="1917" s="46" customFormat="1"/>
    <row r="1918" s="46" customFormat="1"/>
    <row r="1919" s="46" customFormat="1"/>
    <row r="1920" s="46" customFormat="1"/>
    <row r="1921" s="46" customFormat="1"/>
    <row r="1922" s="46" customFormat="1"/>
    <row r="1923" s="46" customFormat="1"/>
    <row r="1924" s="46" customFormat="1"/>
    <row r="1925" s="46" customFormat="1"/>
    <row r="1926" s="46" customFormat="1"/>
    <row r="1927" s="46" customFormat="1"/>
    <row r="1928" s="46" customFormat="1"/>
    <row r="1929" s="46" customFormat="1"/>
    <row r="1930" s="46" customFormat="1"/>
    <row r="1931" s="46" customFormat="1"/>
    <row r="1932" s="46" customFormat="1"/>
    <row r="1933" s="46" customFormat="1"/>
    <row r="1934" s="46" customFormat="1"/>
    <row r="1935" s="46" customFormat="1"/>
    <row r="1936" s="46" customFormat="1"/>
    <row r="1937" s="46" customFormat="1"/>
    <row r="1938" s="46" customFormat="1"/>
    <row r="1939" s="46" customFormat="1"/>
    <row r="1940" s="46" customFormat="1"/>
    <row r="1941" s="46" customFormat="1"/>
    <row r="1942" s="46" customFormat="1"/>
    <row r="1943" s="46" customFormat="1"/>
    <row r="1944" s="46" customFormat="1"/>
    <row r="1945" s="46" customFormat="1"/>
    <row r="1946" s="46" customFormat="1"/>
    <row r="1947" s="46" customFormat="1"/>
    <row r="1948" s="46" customFormat="1"/>
    <row r="1949" s="46" customFormat="1"/>
    <row r="1950" s="46" customFormat="1"/>
    <row r="1951" s="46" customFormat="1"/>
    <row r="1952" s="46" customFormat="1"/>
    <row r="1953" s="46" customFormat="1"/>
    <row r="1954" s="46" customFormat="1"/>
    <row r="1955" s="46" customFormat="1"/>
    <row r="1956" s="46" customFormat="1"/>
    <row r="1957" s="46" customFormat="1"/>
    <row r="1958" s="46" customFormat="1"/>
    <row r="1959" s="46" customFormat="1"/>
    <row r="1960" s="46" customFormat="1"/>
    <row r="1961" s="46" customFormat="1"/>
    <row r="1962" s="46" customFormat="1"/>
    <row r="1963" s="46" customFormat="1"/>
    <row r="1964" s="46" customFormat="1"/>
    <row r="1965" s="46" customFormat="1"/>
    <row r="1966" s="46" customFormat="1"/>
    <row r="1967" s="46" customFormat="1"/>
    <row r="1968" s="46" customFormat="1"/>
    <row r="1969" s="46" customFormat="1"/>
    <row r="1970" s="46" customFormat="1"/>
    <row r="1971" s="46" customFormat="1"/>
    <row r="1972" s="46" customFormat="1"/>
    <row r="1973" s="46" customFormat="1"/>
    <row r="1974" s="46" customFormat="1"/>
    <row r="1975" s="46" customFormat="1"/>
    <row r="1976" s="46" customFormat="1"/>
    <row r="1977" s="46" customFormat="1"/>
    <row r="1978" s="46" customFormat="1"/>
    <row r="1979" s="46" customFormat="1"/>
    <row r="1980" s="46" customFormat="1"/>
    <row r="1981" s="46" customFormat="1"/>
    <row r="1982" s="46" customFormat="1"/>
    <row r="1983" s="46" customFormat="1"/>
    <row r="1984" s="46" customFormat="1"/>
    <row r="1985" s="46" customFormat="1"/>
    <row r="1986" s="46" customFormat="1"/>
    <row r="1987" s="46" customFormat="1"/>
    <row r="1988" s="46" customFormat="1"/>
    <row r="1989" s="46" customFormat="1"/>
    <row r="1990" s="46" customFormat="1"/>
    <row r="1991" s="46" customFormat="1"/>
    <row r="1992" s="46" customFormat="1"/>
    <row r="1993" s="46" customFormat="1"/>
    <row r="1994" s="46" customFormat="1"/>
    <row r="1995" s="46" customFormat="1"/>
    <row r="1996" s="46" customFormat="1"/>
    <row r="1997" s="46" customFormat="1"/>
    <row r="1998" s="46" customFormat="1"/>
    <row r="1999" s="46" customFormat="1"/>
    <row r="2000" s="46" customFormat="1"/>
    <row r="2001" s="46" customFormat="1"/>
    <row r="2002" s="46" customFormat="1"/>
    <row r="2003" s="46" customFormat="1"/>
    <row r="2004" s="46" customFormat="1"/>
    <row r="2005" s="46" customFormat="1"/>
    <row r="2006" s="46" customFormat="1"/>
    <row r="2007" s="46" customFormat="1"/>
    <row r="2008" s="46" customFormat="1"/>
    <row r="2009" s="46" customFormat="1"/>
    <row r="2010" s="46" customFormat="1"/>
    <row r="2011" s="46" customFormat="1"/>
    <row r="2012" s="46" customFormat="1"/>
    <row r="2013" s="46" customFormat="1"/>
    <row r="2014" s="46" customFormat="1"/>
    <row r="2015" s="46" customFormat="1"/>
    <row r="2016" s="46" customFormat="1"/>
    <row r="2017" s="46" customFormat="1"/>
    <row r="2018" s="46" customFormat="1"/>
    <row r="2019" s="46" customFormat="1"/>
    <row r="2020" s="46" customFormat="1"/>
    <row r="2021" s="46" customFormat="1"/>
    <row r="2022" s="46" customFormat="1"/>
    <row r="2023" s="46" customFormat="1"/>
    <row r="2024" s="46" customFormat="1"/>
    <row r="2025" s="46" customFormat="1"/>
    <row r="2026" s="46" customFormat="1"/>
    <row r="2027" s="46" customFormat="1"/>
    <row r="2028" s="46" customFormat="1"/>
    <row r="2029" s="46" customFormat="1"/>
    <row r="2030" s="46" customFormat="1"/>
    <row r="2031" s="46" customFormat="1"/>
    <row r="2032" s="46" customFormat="1"/>
    <row r="2033" s="46" customFormat="1"/>
    <row r="2034" s="46" customFormat="1"/>
    <row r="2035" s="46" customFormat="1"/>
    <row r="2036" s="46" customFormat="1"/>
    <row r="2037" s="46" customFormat="1"/>
    <row r="2038" s="46" customFormat="1"/>
    <row r="2039" s="46" customFormat="1"/>
    <row r="2040" s="46" customFormat="1"/>
    <row r="2041" s="46" customFormat="1"/>
    <row r="2042" s="46" customFormat="1"/>
    <row r="2043" s="46" customFormat="1"/>
    <row r="2044" s="46" customFormat="1"/>
    <row r="2045" s="46" customFormat="1"/>
    <row r="2046" s="46" customFormat="1"/>
    <row r="2047" s="46" customFormat="1"/>
    <row r="2048" s="46" customFormat="1"/>
    <row r="2049" s="46" customFormat="1"/>
    <row r="2050" s="46" customFormat="1"/>
    <row r="2051" s="46" customFormat="1"/>
    <row r="2052" s="46" customFormat="1"/>
    <row r="2053" s="46" customFormat="1"/>
    <row r="2054" s="46" customFormat="1"/>
    <row r="2055" s="46" customFormat="1"/>
    <row r="2056" s="46" customFormat="1"/>
    <row r="2057" s="46" customFormat="1"/>
    <row r="2058" s="46" customFormat="1"/>
    <row r="2059" s="46" customFormat="1"/>
    <row r="2060" s="46" customFormat="1"/>
    <row r="2061" s="46" customFormat="1"/>
    <row r="2062" s="46" customFormat="1"/>
    <row r="2063" s="46" customFormat="1"/>
    <row r="2064" s="46" customFormat="1"/>
    <row r="2065" s="46" customFormat="1"/>
    <row r="2066" s="46" customFormat="1"/>
    <row r="2067" s="46" customFormat="1"/>
    <row r="2068" s="46" customFormat="1"/>
    <row r="2069" s="46" customFormat="1"/>
    <row r="2070" s="46" customFormat="1"/>
    <row r="2071" s="46" customFormat="1"/>
    <row r="2072" s="46" customFormat="1"/>
    <row r="2073" s="46" customFormat="1"/>
    <row r="2074" s="46" customFormat="1"/>
    <row r="2075" s="46" customFormat="1"/>
    <row r="2076" s="46" customFormat="1"/>
    <row r="2077" s="46" customFormat="1"/>
    <row r="2078" s="46" customFormat="1"/>
    <row r="2079" s="46" customFormat="1"/>
    <row r="2080" s="46" customFormat="1"/>
    <row r="2081" s="46" customFormat="1"/>
    <row r="2082" s="46" customFormat="1"/>
    <row r="2083" s="46" customFormat="1"/>
    <row r="2084" s="46" customFormat="1"/>
    <row r="2085" s="46" customFormat="1"/>
    <row r="2086" s="46" customFormat="1"/>
    <row r="2087" s="46" customFormat="1"/>
    <row r="2088" s="46" customFormat="1"/>
    <row r="2089" s="46" customFormat="1"/>
    <row r="2090" s="46" customFormat="1"/>
    <row r="2091" s="46" customFormat="1"/>
    <row r="2092" s="46" customFormat="1"/>
    <row r="2093" s="46" customFormat="1"/>
    <row r="2094" s="46" customFormat="1"/>
    <row r="2095" s="46" customFormat="1"/>
    <row r="2096" s="46" customFormat="1"/>
    <row r="2097" s="46" customFormat="1"/>
    <row r="2098" s="46" customFormat="1"/>
    <row r="2099" s="46" customFormat="1"/>
    <row r="2100" s="46" customFormat="1"/>
    <row r="2101" s="46" customFormat="1"/>
    <row r="2102" s="46" customFormat="1"/>
    <row r="2103" s="46" customFormat="1"/>
    <row r="2104" s="46" customFormat="1"/>
    <row r="2105" s="46" customFormat="1"/>
    <row r="2106" s="46" customFormat="1"/>
    <row r="2107" s="46" customFormat="1"/>
    <row r="2108" s="46" customFormat="1"/>
    <row r="2109" s="46" customFormat="1"/>
    <row r="2110" s="46" customFormat="1"/>
    <row r="2111" s="46" customFormat="1"/>
    <row r="2112" s="46" customFormat="1"/>
    <row r="2113" s="46" customFormat="1"/>
    <row r="2114" s="46" customFormat="1"/>
    <row r="2115" s="46" customFormat="1"/>
    <row r="2116" s="46" customFormat="1"/>
    <row r="2117" s="46" customFormat="1"/>
    <row r="2118" s="46" customFormat="1"/>
    <row r="2119" s="46" customFormat="1"/>
    <row r="2120" s="46" customFormat="1"/>
    <row r="2121" s="46" customFormat="1"/>
    <row r="2122" s="46" customFormat="1"/>
    <row r="2123" s="46" customFormat="1"/>
    <row r="2124" s="46" customFormat="1"/>
    <row r="2125" s="46" customFormat="1"/>
    <row r="2126" s="46" customFormat="1"/>
    <row r="2127" s="46" customFormat="1"/>
    <row r="2128" s="46" customFormat="1"/>
    <row r="2129" s="46" customFormat="1"/>
    <row r="2130" s="46" customFormat="1"/>
    <row r="2131" s="46" customFormat="1"/>
    <row r="2132" s="46" customFormat="1"/>
    <row r="2133" s="46" customFormat="1"/>
    <row r="2134" s="46" customFormat="1"/>
    <row r="2135" s="46" customFormat="1"/>
    <row r="2136" s="46" customFormat="1"/>
    <row r="2137" s="46" customFormat="1"/>
    <row r="2138" s="46" customFormat="1"/>
    <row r="2139" s="46" customFormat="1"/>
    <row r="2140" s="46" customFormat="1"/>
    <row r="2141" s="46" customFormat="1"/>
    <row r="2142" s="46" customFormat="1"/>
    <row r="2143" s="46" customFormat="1"/>
    <row r="2144" s="46" customFormat="1"/>
    <row r="2145" s="46" customFormat="1"/>
    <row r="2146" s="46" customFormat="1"/>
    <row r="2147" s="46" customFormat="1"/>
    <row r="2148" s="46" customFormat="1"/>
    <row r="2149" s="46" customFormat="1"/>
    <row r="2150" s="46" customFormat="1"/>
    <row r="2151" s="46" customFormat="1"/>
    <row r="2152" s="46" customFormat="1"/>
    <row r="2153" s="46" customFormat="1"/>
    <row r="2154" s="46" customFormat="1"/>
    <row r="2155" s="46" customFormat="1"/>
    <row r="2156" s="46" customFormat="1"/>
    <row r="2157" s="46" customFormat="1"/>
    <row r="2158" s="46" customFormat="1"/>
    <row r="2159" s="46" customFormat="1"/>
    <row r="2160" s="46" customFormat="1"/>
    <row r="2161" s="46" customFormat="1"/>
    <row r="2162" s="46" customFormat="1"/>
    <row r="2163" s="46" customFormat="1"/>
    <row r="2164" s="46" customFormat="1"/>
    <row r="2165" s="46" customFormat="1"/>
    <row r="2166" s="46" customFormat="1"/>
    <row r="2167" s="46" customFormat="1"/>
    <row r="2168" s="46" customFormat="1"/>
    <row r="2169" s="46" customFormat="1"/>
    <row r="2170" s="46" customFormat="1"/>
    <row r="2171" s="46" customFormat="1"/>
    <row r="2172" s="46" customFormat="1"/>
    <row r="2173" s="46" customFormat="1"/>
    <row r="2174" s="46" customFormat="1"/>
    <row r="2175" s="46" customFormat="1"/>
    <row r="2176" s="46" customFormat="1"/>
    <row r="2177" s="46" customFormat="1"/>
    <row r="2178" s="46" customFormat="1"/>
    <row r="2179" s="46" customFormat="1"/>
    <row r="2180" s="46" customFormat="1"/>
    <row r="2181" s="46" customFormat="1"/>
    <row r="2182" s="46" customFormat="1"/>
    <row r="2183" s="46" customFormat="1"/>
    <row r="2184" s="46" customFormat="1"/>
    <row r="2185" s="46" customFormat="1"/>
    <row r="2186" s="46" customFormat="1"/>
    <row r="2187" s="46" customFormat="1"/>
    <row r="2188" s="46" customFormat="1"/>
    <row r="2189" s="46" customFormat="1"/>
    <row r="2190" s="46" customFormat="1"/>
    <row r="2191" s="46" customFormat="1"/>
    <row r="2192" s="46" customFormat="1"/>
    <row r="2193" s="46" customFormat="1"/>
    <row r="2194" s="46" customFormat="1"/>
    <row r="2195" s="46" customFormat="1"/>
    <row r="2196" s="46" customFormat="1"/>
    <row r="2197" s="46" customFormat="1"/>
    <row r="2198" s="46" customFormat="1"/>
    <row r="2199" s="46" customFormat="1"/>
    <row r="2200" s="46" customFormat="1"/>
    <row r="2201" s="46" customFormat="1"/>
    <row r="2202" s="46" customFormat="1"/>
    <row r="2203" s="46" customFormat="1"/>
    <row r="2204" s="46" customFormat="1"/>
    <row r="2205" s="46" customFormat="1"/>
    <row r="2206" s="46" customFormat="1"/>
    <row r="2207" s="46" customFormat="1"/>
    <row r="2208" s="46" customFormat="1"/>
    <row r="2209" s="46" customFormat="1"/>
    <row r="2210" s="46" customFormat="1"/>
    <row r="2211" s="46" customFormat="1"/>
    <row r="2212" s="46" customFormat="1"/>
    <row r="2213" s="46" customFormat="1"/>
    <row r="2214" s="46" customFormat="1"/>
    <row r="2215" s="46" customFormat="1"/>
    <row r="2216" s="46" customFormat="1"/>
    <row r="2217" s="46" customFormat="1"/>
    <row r="2218" s="46" customFormat="1"/>
    <row r="2219" s="46" customFormat="1"/>
    <row r="2220" s="46" customFormat="1"/>
    <row r="2221" s="46" customFormat="1"/>
    <row r="2222" s="46" customFormat="1"/>
    <row r="2223" s="46" customFormat="1"/>
    <row r="2224" s="46" customFormat="1"/>
    <row r="2225" s="46" customFormat="1"/>
    <row r="2226" s="46" customFormat="1"/>
    <row r="2227" s="46" customFormat="1"/>
    <row r="2228" s="46" customFormat="1"/>
    <row r="2229" s="46" customFormat="1"/>
    <row r="2230" s="46" customFormat="1"/>
    <row r="2231" s="46" customFormat="1"/>
    <row r="2232" s="46" customFormat="1"/>
    <row r="2233" s="46" customFormat="1"/>
    <row r="2234" s="46" customFormat="1"/>
    <row r="2235" s="46" customFormat="1"/>
    <row r="2236" s="46" customFormat="1"/>
    <row r="2237" s="46" customFormat="1"/>
    <row r="2238" s="46" customFormat="1"/>
    <row r="2239" s="46" customFormat="1"/>
    <row r="2240" s="46" customFormat="1"/>
    <row r="2241" s="46" customFormat="1"/>
    <row r="2242" s="46" customFormat="1"/>
    <row r="2243" s="46" customFormat="1"/>
    <row r="2244" s="46" customFormat="1"/>
    <row r="2245" s="46" customFormat="1"/>
    <row r="2246" s="46" customFormat="1"/>
    <row r="2247" s="46" customFormat="1"/>
    <row r="2248" s="46" customFormat="1"/>
    <row r="2249" s="46" customFormat="1"/>
    <row r="2250" s="46" customFormat="1"/>
    <row r="2251" s="46" customFormat="1"/>
    <row r="2252" s="46" customFormat="1"/>
    <row r="2253" s="46" customFormat="1"/>
    <row r="2254" s="46" customFormat="1"/>
    <row r="2255" s="46" customFormat="1"/>
    <row r="2256" s="46" customFormat="1"/>
    <row r="2257" s="46" customFormat="1"/>
    <row r="2258" s="46" customFormat="1"/>
    <row r="2259" s="46" customFormat="1"/>
    <row r="2260" s="46" customFormat="1"/>
    <row r="2261" s="46" customFormat="1"/>
    <row r="2262" s="46" customFormat="1"/>
    <row r="2263" s="46" customFormat="1"/>
    <row r="2264" s="46" customFormat="1"/>
    <row r="2265" s="46" customFormat="1"/>
    <row r="2266" s="46" customFormat="1"/>
    <row r="2267" s="46" customFormat="1"/>
    <row r="2268" s="46" customFormat="1"/>
    <row r="2269" s="46" customFormat="1"/>
    <row r="2270" s="46" customFormat="1"/>
    <row r="2271" s="46" customFormat="1"/>
    <row r="2272" s="46" customFormat="1"/>
    <row r="2273" s="46" customFormat="1"/>
    <row r="2274" s="46" customFormat="1"/>
    <row r="2275" s="46" customFormat="1"/>
    <row r="2276" s="46" customFormat="1"/>
    <row r="2277" s="46" customFormat="1"/>
    <row r="2278" s="46" customFormat="1"/>
    <row r="2279" s="46" customFormat="1"/>
    <row r="2280" s="46" customFormat="1"/>
    <row r="2281" s="46" customFormat="1"/>
    <row r="2282" s="46" customFormat="1"/>
    <row r="2283" s="46" customFormat="1"/>
    <row r="2284" s="46" customFormat="1"/>
    <row r="2285" s="46" customFormat="1"/>
    <row r="2286" s="46" customFormat="1"/>
    <row r="2287" s="46" customFormat="1"/>
    <row r="2288" s="46" customFormat="1"/>
    <row r="2289" s="46" customFormat="1"/>
    <row r="2290" s="46" customFormat="1"/>
    <row r="2291" s="46" customFormat="1"/>
    <row r="2292" s="46" customFormat="1"/>
    <row r="2293" s="46" customFormat="1"/>
    <row r="2294" s="46" customFormat="1"/>
    <row r="2295" s="46" customFormat="1"/>
    <row r="2296" s="46" customFormat="1"/>
    <row r="2297" s="46" customFormat="1"/>
    <row r="2298" s="46" customFormat="1"/>
    <row r="2299" s="46" customFormat="1"/>
    <row r="2300" s="46" customFormat="1"/>
    <row r="2301" s="46" customFormat="1"/>
    <row r="2302" s="46" customFormat="1"/>
    <row r="2303" s="46" customFormat="1"/>
    <row r="2304" s="46" customFormat="1"/>
    <row r="2305" s="46" customFormat="1"/>
    <row r="2306" s="46" customFormat="1"/>
    <row r="2307" s="46" customFormat="1"/>
    <row r="2308" s="46" customFormat="1"/>
    <row r="2309" s="46" customFormat="1"/>
    <row r="2310" s="46" customFormat="1"/>
    <row r="2311" s="46" customFormat="1"/>
    <row r="2312" s="46" customFormat="1"/>
    <row r="2313" s="46" customFormat="1"/>
    <row r="2314" s="46" customFormat="1"/>
    <row r="2315" s="46" customFormat="1"/>
    <row r="2316" s="46" customFormat="1"/>
    <row r="2317" s="46" customFormat="1"/>
    <row r="2318" s="46" customFormat="1"/>
    <row r="2319" s="46" customFormat="1"/>
    <row r="2320" s="46" customFormat="1"/>
    <row r="2321" s="46" customFormat="1"/>
    <row r="2322" s="46" customFormat="1"/>
    <row r="2323" s="46" customFormat="1"/>
    <row r="2324" s="46" customFormat="1"/>
    <row r="2325" s="46" customFormat="1"/>
    <row r="2326" s="46" customFormat="1"/>
    <row r="2327" s="46" customFormat="1"/>
    <row r="2328" s="46" customFormat="1"/>
    <row r="2329" s="46" customFormat="1"/>
    <row r="2330" s="46" customFormat="1"/>
    <row r="2331" s="46" customFormat="1"/>
    <row r="2332" s="46" customFormat="1"/>
    <row r="2333" s="46" customFormat="1"/>
    <row r="2334" s="46" customFormat="1"/>
    <row r="2335" s="46" customFormat="1"/>
    <row r="2336" s="46" customFormat="1"/>
    <row r="2337" s="46" customFormat="1"/>
    <row r="2338" s="46" customFormat="1"/>
    <row r="2339" s="46" customFormat="1"/>
    <row r="2340" s="46" customFormat="1"/>
    <row r="2341" s="46" customFormat="1"/>
    <row r="2342" s="46" customFormat="1"/>
    <row r="2343" s="46" customFormat="1"/>
    <row r="2344" s="46" customFormat="1"/>
    <row r="2345" s="46" customFormat="1"/>
    <row r="2346" s="46" customFormat="1"/>
    <row r="2347" s="46" customFormat="1"/>
    <row r="2348" s="46" customFormat="1"/>
    <row r="2349" s="46" customFormat="1"/>
    <row r="2350" s="46" customFormat="1"/>
    <row r="2351" s="46" customFormat="1"/>
    <row r="2352" s="46" customFormat="1"/>
    <row r="2353" s="46" customFormat="1"/>
    <row r="2354" s="46" customFormat="1"/>
    <row r="2355" s="46" customFormat="1"/>
    <row r="2356" s="46" customFormat="1"/>
    <row r="2357" s="46" customFormat="1"/>
    <row r="2358" s="46" customFormat="1"/>
    <row r="2359" s="46" customFormat="1"/>
    <row r="2360" s="46" customFormat="1"/>
    <row r="2361" s="46" customFormat="1"/>
    <row r="2362" s="46" customFormat="1"/>
    <row r="2363" s="46" customFormat="1"/>
    <row r="2364" s="46" customFormat="1"/>
    <row r="2365" s="46" customFormat="1"/>
    <row r="2366" s="46" customFormat="1"/>
    <row r="2367" s="46" customFormat="1"/>
    <row r="2368" s="46" customFormat="1"/>
    <row r="2369" s="46" customFormat="1"/>
    <row r="2370" s="46" customFormat="1"/>
    <row r="2371" s="46" customFormat="1"/>
    <row r="2372" s="46" customFormat="1"/>
    <row r="2373" s="46" customFormat="1"/>
    <row r="2374" s="46" customFormat="1"/>
    <row r="2375" s="46" customFormat="1"/>
    <row r="2376" s="46" customFormat="1"/>
    <row r="2377" s="46" customFormat="1"/>
    <row r="2378" s="46" customFormat="1"/>
    <row r="2379" s="46" customFormat="1"/>
    <row r="2380" s="46" customFormat="1"/>
    <row r="2381" s="46" customFormat="1"/>
    <row r="2382" s="46" customFormat="1"/>
    <row r="2383" s="46" customFormat="1"/>
    <row r="2384" s="46" customFormat="1"/>
    <row r="2385" s="46" customFormat="1"/>
    <row r="2386" s="46" customFormat="1"/>
    <row r="2387" s="46" customFormat="1"/>
    <row r="2388" s="46" customFormat="1"/>
    <row r="2389" s="46" customFormat="1"/>
    <row r="2390" s="46" customFormat="1"/>
    <row r="2391" s="46" customFormat="1"/>
    <row r="2392" s="46" customFormat="1"/>
    <row r="2393" s="46" customFormat="1"/>
    <row r="2394" s="46" customFormat="1"/>
    <row r="2395" s="46" customFormat="1"/>
    <row r="2396" s="46" customFormat="1"/>
    <row r="2397" s="46" customFormat="1"/>
    <row r="2398" s="46" customFormat="1"/>
    <row r="2399" s="46" customFormat="1"/>
    <row r="2400" s="46" customFormat="1"/>
    <row r="2401" s="46" customFormat="1"/>
    <row r="2402" s="46" customFormat="1"/>
    <row r="2403" s="46" customFormat="1"/>
    <row r="2404" s="46" customFormat="1"/>
    <row r="2405" s="46" customFormat="1"/>
    <row r="2406" s="46" customFormat="1"/>
    <row r="2407" s="46" customFormat="1"/>
    <row r="2408" s="46" customFormat="1"/>
    <row r="2409" s="46" customFormat="1"/>
    <row r="2410" s="46" customFormat="1"/>
    <row r="2411" s="46" customFormat="1"/>
    <row r="2412" s="46" customFormat="1"/>
    <row r="2413" s="46" customFormat="1"/>
    <row r="2414" s="46" customFormat="1"/>
    <row r="2415" s="46" customFormat="1"/>
    <row r="2416" s="46" customFormat="1"/>
    <row r="2417" s="46" customFormat="1"/>
    <row r="2418" s="46" customFormat="1"/>
    <row r="2419" s="46" customFormat="1"/>
    <row r="2420" s="46" customFormat="1"/>
    <row r="2421" s="46" customFormat="1"/>
    <row r="2422" s="46" customFormat="1"/>
    <row r="2423" s="46" customFormat="1"/>
    <row r="2424" s="46" customFormat="1"/>
    <row r="2425" s="46" customFormat="1"/>
    <row r="2426" s="46" customFormat="1"/>
    <row r="2427" s="46" customFormat="1"/>
    <row r="2428" s="46" customFormat="1"/>
    <row r="2429" s="46" customFormat="1"/>
    <row r="2430" s="46" customFormat="1"/>
    <row r="2431" s="46" customFormat="1"/>
    <row r="2432" s="46" customFormat="1"/>
    <row r="2433" s="46" customFormat="1"/>
    <row r="2434" s="46" customFormat="1"/>
    <row r="2435" s="46" customFormat="1"/>
    <row r="2436" s="46" customFormat="1"/>
    <row r="2437" s="46" customFormat="1"/>
    <row r="2438" s="46" customFormat="1"/>
    <row r="2439" s="46" customFormat="1"/>
    <row r="2440" s="46" customFormat="1"/>
    <row r="2441" s="46" customFormat="1"/>
    <row r="2442" s="46" customFormat="1"/>
    <row r="2443" s="46" customFormat="1"/>
    <row r="2444" s="46" customFormat="1"/>
    <row r="2445" s="46" customFormat="1"/>
    <row r="2446" s="46" customFormat="1"/>
    <row r="2447" s="46" customFormat="1"/>
    <row r="2448" s="46" customFormat="1"/>
    <row r="2449" s="46" customFormat="1"/>
    <row r="2450" s="46" customFormat="1"/>
    <row r="2451" s="46" customFormat="1"/>
    <row r="2452" s="46" customFormat="1"/>
    <row r="2453" s="46" customFormat="1"/>
    <row r="2454" s="46" customFormat="1"/>
    <row r="2455" s="46" customFormat="1"/>
    <row r="2456" s="46" customFormat="1"/>
    <row r="2457" s="46" customFormat="1"/>
    <row r="2458" s="46" customFormat="1"/>
    <row r="2459" s="46" customFormat="1"/>
    <row r="2460" s="46" customFormat="1"/>
    <row r="2461" s="46" customFormat="1"/>
    <row r="2462" s="46" customFormat="1"/>
    <row r="2463" s="46" customFormat="1"/>
    <row r="2464" s="46" customFormat="1"/>
    <row r="2465" s="46" customFormat="1"/>
    <row r="2466" s="46" customFormat="1"/>
    <row r="2467" s="46" customFormat="1"/>
    <row r="2468" s="46" customFormat="1"/>
    <row r="2469" s="46" customFormat="1"/>
    <row r="2470" s="46" customFormat="1"/>
    <row r="2471" s="46" customFormat="1"/>
    <row r="2472" s="46" customFormat="1"/>
    <row r="2473" s="46" customFormat="1"/>
    <row r="2474" s="46" customFormat="1"/>
    <row r="2475" s="46" customFormat="1"/>
    <row r="2476" s="46" customFormat="1"/>
    <row r="2477" s="46" customFormat="1"/>
    <row r="2478" s="46" customFormat="1"/>
    <row r="2479" s="46" customFormat="1"/>
    <row r="2480" s="46" customFormat="1"/>
    <row r="2481" s="46" customFormat="1"/>
    <row r="2482" s="46" customFormat="1"/>
    <row r="2483" s="46" customFormat="1"/>
    <row r="2484" s="46" customFormat="1"/>
    <row r="2485" s="46" customFormat="1"/>
    <row r="2486" s="46" customFormat="1"/>
    <row r="2487" s="46" customFormat="1"/>
    <row r="2488" s="46" customFormat="1"/>
    <row r="2489" s="46" customFormat="1"/>
    <row r="2490" s="46" customFormat="1"/>
    <row r="2491" s="46" customFormat="1"/>
    <row r="2492" s="46" customFormat="1"/>
    <row r="2493" s="46" customFormat="1"/>
    <row r="2494" s="46" customFormat="1"/>
    <row r="2495" s="46" customFormat="1"/>
    <row r="2496" s="46" customFormat="1"/>
    <row r="2497" s="46" customFormat="1"/>
    <row r="2498" s="46" customFormat="1"/>
    <row r="2499" s="46" customFormat="1"/>
    <row r="2500" s="46" customFormat="1"/>
    <row r="2501" s="46" customFormat="1"/>
    <row r="2502" s="46" customFormat="1"/>
    <row r="2503" s="46" customFormat="1"/>
    <row r="2504" s="46" customFormat="1"/>
    <row r="2505" s="46" customFormat="1"/>
    <row r="2506" s="46" customFormat="1"/>
    <row r="2507" s="46" customFormat="1"/>
    <row r="2508" s="46" customFormat="1"/>
    <row r="2509" s="46" customFormat="1"/>
    <row r="2510" s="46" customFormat="1"/>
    <row r="2511" s="46" customFormat="1"/>
    <row r="2512" s="46" customFormat="1"/>
    <row r="2513" s="46" customFormat="1"/>
    <row r="2514" s="46" customFormat="1"/>
    <row r="2515" s="46" customFormat="1"/>
    <row r="2516" s="46" customFormat="1"/>
    <row r="2517" s="46" customFormat="1"/>
    <row r="2518" s="46" customFormat="1"/>
    <row r="2519" s="46" customFormat="1"/>
    <row r="2520" s="46" customFormat="1"/>
    <row r="2521" s="46" customFormat="1"/>
    <row r="2522" s="46" customFormat="1"/>
    <row r="2523" s="46" customFormat="1"/>
    <row r="2524" s="46" customFormat="1"/>
    <row r="2525" s="46" customFormat="1"/>
    <row r="2526" s="46" customFormat="1"/>
    <row r="2527" s="46" customFormat="1"/>
    <row r="2528" s="46" customFormat="1"/>
    <row r="2529" s="46" customFormat="1"/>
    <row r="2530" s="46" customFormat="1"/>
    <row r="2531" s="46" customFormat="1"/>
    <row r="2532" s="46" customFormat="1"/>
    <row r="2533" s="46" customFormat="1"/>
    <row r="2534" s="46" customFormat="1"/>
    <row r="2535" s="46" customFormat="1"/>
    <row r="2536" s="46" customFormat="1"/>
    <row r="2537" s="46" customFormat="1"/>
    <row r="2538" s="46" customFormat="1"/>
    <row r="2539" s="46" customFormat="1"/>
    <row r="2540" s="46" customFormat="1"/>
    <row r="2541" s="46" customFormat="1"/>
    <row r="2542" s="46" customFormat="1"/>
    <row r="2543" s="46" customFormat="1"/>
    <row r="2544" s="46" customFormat="1"/>
    <row r="2545" s="46" customFormat="1"/>
    <row r="2546" s="46" customFormat="1"/>
    <row r="2547" s="46" customFormat="1"/>
    <row r="2548" s="46" customFormat="1"/>
    <row r="2549" s="46" customFormat="1"/>
    <row r="2550" s="46" customFormat="1"/>
    <row r="2551" s="46" customFormat="1"/>
    <row r="2552" s="46" customFormat="1"/>
    <row r="2553" s="46" customFormat="1"/>
    <row r="2554" s="46" customFormat="1"/>
    <row r="2555" s="46" customFormat="1"/>
    <row r="2556" s="46" customFormat="1"/>
    <row r="2557" s="46" customFormat="1"/>
    <row r="2558" s="46" customFormat="1"/>
    <row r="2559" s="46" customFormat="1"/>
    <row r="2560" s="46" customFormat="1"/>
    <row r="2561" s="46" customFormat="1"/>
    <row r="2562" s="46" customFormat="1"/>
    <row r="2563" s="46" customFormat="1"/>
    <row r="2564" s="46" customFormat="1"/>
    <row r="2565" s="46" customFormat="1"/>
    <row r="2566" s="46" customFormat="1"/>
    <row r="2567" s="46" customFormat="1"/>
    <row r="2568" s="46" customFormat="1"/>
    <row r="2569" s="46" customFormat="1"/>
    <row r="2570" s="46" customFormat="1"/>
    <row r="2571" s="46" customFormat="1"/>
    <row r="2572" s="46" customFormat="1"/>
    <row r="2573" s="46" customFormat="1"/>
    <row r="2574" s="46" customFormat="1"/>
    <row r="2575" s="46" customFormat="1"/>
    <row r="2576" s="46" customFormat="1"/>
    <row r="2577" s="46" customFormat="1"/>
    <row r="2578" s="46" customFormat="1"/>
    <row r="2579" s="46" customFormat="1"/>
    <row r="2580" s="46" customFormat="1"/>
    <row r="2581" s="46" customFormat="1"/>
    <row r="2582" s="46" customFormat="1"/>
    <row r="2583" s="46" customFormat="1"/>
    <row r="2584" s="46" customFormat="1"/>
    <row r="2585" s="46" customFormat="1"/>
    <row r="2586" s="46" customFormat="1"/>
    <row r="2587" s="46" customFormat="1"/>
    <row r="2588" s="46" customFormat="1"/>
    <row r="2589" s="46" customFormat="1"/>
    <row r="2590" s="46" customFormat="1"/>
    <row r="2591" s="46" customFormat="1"/>
    <row r="2592" s="46" customFormat="1"/>
    <row r="2593" s="46" customFormat="1"/>
    <row r="2594" s="46" customFormat="1"/>
    <row r="2595" s="46" customFormat="1"/>
    <row r="2596" s="46" customFormat="1"/>
    <row r="2597" s="46" customFormat="1"/>
    <row r="2598" s="46" customFormat="1"/>
    <row r="2599" s="46" customFormat="1"/>
    <row r="2600" s="46" customFormat="1"/>
    <row r="2601" s="46" customFormat="1"/>
    <row r="2602" s="46" customFormat="1"/>
    <row r="2603" s="46" customFormat="1"/>
    <row r="2604" s="46" customFormat="1"/>
    <row r="2605" s="46" customFormat="1"/>
    <row r="2606" s="46" customFormat="1"/>
    <row r="2607" s="46" customFormat="1"/>
    <row r="2608" s="46" customFormat="1"/>
    <row r="2609" s="46" customFormat="1"/>
    <row r="2610" s="46" customFormat="1"/>
    <row r="2611" s="46" customFormat="1"/>
    <row r="2612" s="46" customFormat="1"/>
    <row r="2613" s="46" customFormat="1"/>
    <row r="2614" s="46" customFormat="1"/>
    <row r="2615" s="46" customFormat="1"/>
    <row r="2616" s="46" customFormat="1"/>
    <row r="2617" s="46" customFormat="1"/>
    <row r="2618" s="46" customFormat="1"/>
    <row r="2619" s="46" customFormat="1"/>
    <row r="2620" s="46" customFormat="1"/>
    <row r="2621" s="46" customFormat="1"/>
    <row r="2622" s="46" customFormat="1"/>
    <row r="2623" s="46" customFormat="1"/>
    <row r="2624" s="46" customFormat="1"/>
    <row r="2625" s="46" customFormat="1"/>
    <row r="2626" s="46" customFormat="1"/>
    <row r="2627" s="46" customFormat="1"/>
    <row r="2628" s="46" customFormat="1"/>
    <row r="2629" s="46" customFormat="1"/>
    <row r="2630" s="46" customFormat="1"/>
    <row r="2631" s="46" customFormat="1"/>
    <row r="2632" s="46" customFormat="1"/>
    <row r="2633" s="46" customFormat="1"/>
    <row r="2634" s="46" customFormat="1"/>
    <row r="2635" s="46" customFormat="1"/>
    <row r="2636" s="46" customFormat="1"/>
    <row r="2637" s="46" customFormat="1"/>
    <row r="2638" s="46" customFormat="1"/>
    <row r="2639" s="46" customFormat="1"/>
    <row r="2640" s="46" customFormat="1"/>
    <row r="2641" s="46" customFormat="1"/>
    <row r="2642" s="46" customFormat="1"/>
    <row r="2643" s="46" customFormat="1"/>
    <row r="2644" s="46" customFormat="1"/>
    <row r="2645" s="46" customFormat="1"/>
    <row r="2646" s="46" customFormat="1"/>
    <row r="2647" s="46" customFormat="1"/>
    <row r="2648" s="46" customFormat="1"/>
    <row r="2649" s="46" customFormat="1"/>
    <row r="2650" s="46" customFormat="1"/>
    <row r="2651" s="46" customFormat="1"/>
    <row r="2652" s="46" customFormat="1"/>
    <row r="2653" s="46" customFormat="1"/>
    <row r="2654" s="46" customFormat="1"/>
    <row r="2655" s="46" customFormat="1"/>
    <row r="2656" s="46" customFormat="1"/>
    <row r="2657" s="46" customFormat="1"/>
    <row r="2658" s="46" customFormat="1"/>
    <row r="2659" s="46" customFormat="1"/>
    <row r="2660" s="46" customFormat="1"/>
    <row r="2661" s="46" customFormat="1"/>
    <row r="2662" s="46" customFormat="1"/>
    <row r="2663" s="46" customFormat="1"/>
    <row r="2664" s="46" customFormat="1"/>
    <row r="2665" s="46" customFormat="1"/>
    <row r="2666" s="46" customFormat="1"/>
    <row r="2667" s="46" customFormat="1"/>
    <row r="2668" s="46" customFormat="1"/>
    <row r="2669" s="46" customFormat="1"/>
    <row r="2670" s="46" customFormat="1"/>
    <row r="2671" s="46" customFormat="1"/>
    <row r="2672" s="46" customFormat="1"/>
    <row r="2673" s="46" customFormat="1"/>
    <row r="2674" s="46" customFormat="1"/>
    <row r="2675" s="46" customFormat="1"/>
    <row r="2676" s="46" customFormat="1"/>
    <row r="2677" s="46" customFormat="1"/>
    <row r="2678" s="46" customFormat="1"/>
    <row r="2679" s="46" customFormat="1"/>
    <row r="2680" s="46" customFormat="1"/>
    <row r="2681" s="46" customFormat="1"/>
    <row r="2682" s="46" customFormat="1"/>
    <row r="2683" s="46" customFormat="1"/>
    <row r="2684" s="46" customFormat="1"/>
    <row r="2685" s="46" customFormat="1"/>
    <row r="2686" s="46" customFormat="1"/>
    <row r="2687" s="46" customFormat="1"/>
    <row r="2688" s="46" customFormat="1"/>
    <row r="2689" s="46" customFormat="1"/>
    <row r="2690" s="46" customFormat="1"/>
    <row r="2691" s="46" customFormat="1"/>
    <row r="2692" s="46" customFormat="1"/>
    <row r="2693" s="46" customFormat="1"/>
    <row r="2694" s="46" customFormat="1"/>
    <row r="2695" s="46" customFormat="1"/>
    <row r="2696" s="46" customFormat="1"/>
    <row r="2697" s="46" customFormat="1"/>
    <row r="2698" s="46" customFormat="1"/>
    <row r="2699" s="46" customFormat="1"/>
    <row r="2700" s="46" customFormat="1"/>
    <row r="2701" s="46" customFormat="1"/>
    <row r="2702" s="46" customFormat="1"/>
    <row r="2703" s="46" customFormat="1"/>
    <row r="2704" s="46" customFormat="1"/>
    <row r="2705" s="46" customFormat="1"/>
    <row r="2706" s="46" customFormat="1"/>
    <row r="2707" s="46" customFormat="1"/>
    <row r="2708" s="46" customFormat="1"/>
    <row r="2709" s="46" customFormat="1"/>
    <row r="2710" s="46" customFormat="1"/>
    <row r="2711" s="46" customFormat="1"/>
    <row r="2712" s="46" customFormat="1"/>
    <row r="2713" s="46" customFormat="1"/>
    <row r="2714" s="46" customFormat="1"/>
    <row r="2715" s="46" customFormat="1"/>
    <row r="2716" s="46" customFormat="1"/>
    <row r="2717" s="46" customFormat="1"/>
    <row r="2718" s="46" customFormat="1"/>
    <row r="2719" s="46" customFormat="1"/>
    <row r="2720" s="46" customFormat="1"/>
    <row r="2721" s="46" customFormat="1"/>
    <row r="2722" s="46" customFormat="1"/>
    <row r="2723" s="46" customFormat="1"/>
    <row r="2724" s="46" customFormat="1"/>
    <row r="2725" s="46" customFormat="1"/>
    <row r="2726" s="46" customFormat="1"/>
    <row r="2727" s="46" customFormat="1"/>
    <row r="2728" s="46" customFormat="1"/>
    <row r="2729" s="46" customFormat="1"/>
    <row r="2730" s="46" customFormat="1"/>
    <row r="2731" s="46" customFormat="1"/>
    <row r="2732" s="46" customFormat="1"/>
    <row r="2733" s="46" customFormat="1"/>
    <row r="2734" s="46" customFormat="1"/>
    <row r="2735" s="46" customFormat="1"/>
    <row r="2736" s="46" customFormat="1"/>
    <row r="2737" s="46" customFormat="1"/>
    <row r="2738" s="46" customFormat="1"/>
    <row r="2739" s="46" customFormat="1"/>
    <row r="2740" s="46" customFormat="1"/>
    <row r="2741" s="46" customFormat="1"/>
    <row r="2742" s="46" customFormat="1"/>
    <row r="2743" s="46" customFormat="1"/>
    <row r="2744" s="46" customFormat="1"/>
    <row r="2745" s="46" customFormat="1"/>
    <row r="2746" s="46" customFormat="1"/>
    <row r="2747" s="46" customFormat="1"/>
    <row r="2748" s="46" customFormat="1"/>
    <row r="2749" s="46" customFormat="1"/>
    <row r="2750" s="46" customFormat="1"/>
    <row r="2751" s="46" customFormat="1"/>
    <row r="2752" s="46" customFormat="1"/>
    <row r="2753" s="46" customFormat="1"/>
    <row r="2754" s="46" customFormat="1"/>
    <row r="2755" s="46" customFormat="1"/>
    <row r="2756" s="46" customFormat="1"/>
    <row r="2757" s="46" customFormat="1"/>
    <row r="2758" s="46" customFormat="1"/>
    <row r="2759" s="46" customFormat="1"/>
    <row r="2760" s="46" customFormat="1"/>
    <row r="2761" s="46" customFormat="1"/>
    <row r="2762" s="46" customFormat="1"/>
    <row r="2763" s="46" customFormat="1"/>
    <row r="2764" s="46" customFormat="1"/>
    <row r="2765" s="46" customFormat="1"/>
    <row r="2766" s="46" customFormat="1"/>
    <row r="2767" s="46" customFormat="1"/>
    <row r="2768" s="46" customFormat="1"/>
    <row r="2769" s="46" customFormat="1"/>
    <row r="2770" s="46" customFormat="1"/>
    <row r="2771" s="46" customFormat="1"/>
    <row r="2772" s="46" customFormat="1"/>
    <row r="2773" s="46" customFormat="1"/>
    <row r="2774" s="46" customFormat="1"/>
    <row r="2775" s="46" customFormat="1"/>
    <row r="2776" s="46" customFormat="1"/>
    <row r="2777" s="46" customFormat="1"/>
    <row r="2778" s="46" customFormat="1"/>
    <row r="2779" s="46" customFormat="1"/>
    <row r="2780" s="46" customFormat="1"/>
    <row r="2781" s="46" customFormat="1"/>
    <row r="2782" s="46" customFormat="1"/>
    <row r="2783" s="46" customFormat="1"/>
    <row r="2784" s="46" customFormat="1"/>
    <row r="2785" s="46" customFormat="1"/>
    <row r="2786" s="46" customFormat="1"/>
    <row r="2787" s="46" customFormat="1"/>
    <row r="2788" s="46" customFormat="1"/>
    <row r="2789" s="46" customFormat="1"/>
    <row r="2790" s="46" customFormat="1"/>
    <row r="2791" s="46" customFormat="1"/>
    <row r="2792" s="46" customFormat="1"/>
    <row r="2793" s="46" customFormat="1"/>
    <row r="2794" s="46" customFormat="1"/>
    <row r="2795" s="46" customFormat="1"/>
    <row r="2796" s="46" customFormat="1"/>
    <row r="2797" s="46" customFormat="1"/>
    <row r="2798" s="46" customFormat="1"/>
    <row r="2799" s="46" customFormat="1"/>
    <row r="2800" s="46" customFormat="1"/>
    <row r="2801" s="46" customFormat="1"/>
    <row r="2802" s="46" customFormat="1"/>
    <row r="2803" s="46" customFormat="1"/>
    <row r="2804" s="46" customFormat="1"/>
    <row r="2805" s="46" customFormat="1"/>
    <row r="2806" s="46" customFormat="1"/>
    <row r="2807" s="46" customFormat="1"/>
    <row r="2808" s="46" customFormat="1"/>
    <row r="2809" s="46" customFormat="1"/>
    <row r="2810" s="46" customFormat="1"/>
    <row r="2811" s="46" customFormat="1"/>
    <row r="2812" s="46" customFormat="1"/>
    <row r="2813" s="46" customFormat="1"/>
    <row r="2814" s="46" customFormat="1"/>
    <row r="2815" s="46" customFormat="1"/>
    <row r="2816" s="46" customFormat="1"/>
    <row r="2817" s="46" customFormat="1"/>
    <row r="2818" s="46" customFormat="1"/>
    <row r="2819" s="46" customFormat="1"/>
    <row r="2820" s="46" customFormat="1"/>
    <row r="2821" s="46" customFormat="1"/>
    <row r="2822" s="46" customFormat="1"/>
    <row r="2823" s="46" customFormat="1"/>
    <row r="2824" s="46" customFormat="1"/>
    <row r="2825" s="46" customFormat="1"/>
    <row r="2826" s="46" customFormat="1"/>
    <row r="2827" s="46" customFormat="1"/>
    <row r="2828" s="46" customFormat="1"/>
    <row r="2829" s="46" customFormat="1"/>
    <row r="2830" s="46" customFormat="1"/>
    <row r="2831" s="46" customFormat="1"/>
    <row r="2832" s="46" customFormat="1"/>
    <row r="2833" s="46" customFormat="1"/>
    <row r="2834" s="46" customFormat="1"/>
    <row r="2835" s="46" customFormat="1"/>
    <row r="2836" s="46" customFormat="1"/>
    <row r="2837" s="46" customFormat="1"/>
    <row r="2838" s="46" customFormat="1"/>
    <row r="2839" s="46" customFormat="1"/>
    <row r="2840" s="46" customFormat="1"/>
    <row r="2841" s="46" customFormat="1"/>
    <row r="2842" s="46" customFormat="1"/>
    <row r="2843" s="46" customFormat="1"/>
    <row r="2844" s="46" customFormat="1"/>
    <row r="2845" s="46" customFormat="1"/>
    <row r="2846" s="46" customFormat="1"/>
    <row r="2847" s="46" customFormat="1"/>
    <row r="2848" s="46" customFormat="1"/>
    <row r="2849" s="46" customFormat="1"/>
    <row r="2850" s="46" customFormat="1"/>
    <row r="2851" s="46" customFormat="1"/>
    <row r="2852" s="46" customFormat="1"/>
    <row r="2853" s="46" customFormat="1"/>
    <row r="2854" s="46" customFormat="1"/>
    <row r="2855" s="46" customFormat="1"/>
    <row r="2856" s="46" customFormat="1"/>
    <row r="2857" s="46" customFormat="1"/>
    <row r="2858" s="46" customFormat="1"/>
    <row r="2859" s="46" customFormat="1"/>
    <row r="2860" s="46" customFormat="1"/>
    <row r="2861" s="46" customFormat="1"/>
    <row r="2862" s="46" customFormat="1"/>
    <row r="2863" s="46" customFormat="1"/>
    <row r="2864" s="46" customFormat="1"/>
    <row r="2865" s="46" customFormat="1"/>
    <row r="2866" s="46" customFormat="1"/>
    <row r="2867" s="46" customFormat="1"/>
    <row r="2868" s="46" customFormat="1"/>
    <row r="2869" s="46" customFormat="1"/>
    <row r="2870" s="46" customFormat="1"/>
    <row r="2871" s="46" customFormat="1"/>
    <row r="2872" s="46" customFormat="1"/>
    <row r="2873" s="46" customFormat="1"/>
    <row r="2874" s="46" customFormat="1"/>
    <row r="2875" s="46" customFormat="1"/>
    <row r="2876" s="46" customFormat="1"/>
    <row r="2877" s="46" customFormat="1"/>
    <row r="2878" s="46" customFormat="1"/>
    <row r="2879" s="46" customFormat="1"/>
    <row r="2880" s="46" customFormat="1"/>
    <row r="2881" s="46" customFormat="1"/>
    <row r="2882" s="46" customFormat="1"/>
    <row r="2883" s="46" customFormat="1"/>
    <row r="2884" s="46" customFormat="1"/>
    <row r="2885" s="46" customFormat="1"/>
    <row r="2886" s="46" customFormat="1"/>
    <row r="2887" s="46" customFormat="1"/>
    <row r="2888" s="46" customFormat="1"/>
    <row r="2889" s="46" customFormat="1"/>
    <row r="2890" s="46" customFormat="1"/>
    <row r="2891" s="46" customFormat="1"/>
    <row r="2892" s="46" customFormat="1"/>
    <row r="2893" s="46" customFormat="1"/>
    <row r="2894" s="46" customFormat="1"/>
    <row r="2895" s="46" customFormat="1"/>
    <row r="2896" s="46" customFormat="1"/>
    <row r="2897" s="46" customFormat="1"/>
    <row r="2898" s="46" customFormat="1"/>
    <row r="2899" s="46" customFormat="1"/>
    <row r="2900" s="46" customFormat="1"/>
    <row r="2901" s="46" customFormat="1"/>
    <row r="2902" s="46" customFormat="1"/>
    <row r="2903" s="46" customFormat="1"/>
    <row r="2904" s="46" customFormat="1"/>
    <row r="2905" s="46" customFormat="1"/>
    <row r="2906" s="46" customFormat="1"/>
    <row r="2907" s="46" customFormat="1"/>
    <row r="2908" s="46" customFormat="1"/>
    <row r="2909" s="46" customFormat="1"/>
    <row r="2910" s="46" customFormat="1"/>
    <row r="2911" s="46" customFormat="1"/>
    <row r="2912" s="46" customFormat="1"/>
    <row r="2913" s="46" customFormat="1"/>
    <row r="2914" s="46" customFormat="1"/>
    <row r="2915" s="46" customFormat="1"/>
    <row r="2916" s="46" customFormat="1"/>
    <row r="2917" s="46" customFormat="1"/>
    <row r="2918" s="46" customFormat="1"/>
    <row r="2919" s="46" customFormat="1"/>
    <row r="2920" s="46" customFormat="1"/>
    <row r="2921" s="46" customFormat="1"/>
    <row r="2922" s="46" customFormat="1"/>
    <row r="2923" s="46" customFormat="1"/>
    <row r="2924" s="46" customFormat="1"/>
    <row r="2925" s="46" customFormat="1"/>
    <row r="2926" s="46" customFormat="1"/>
    <row r="2927" s="46" customFormat="1"/>
    <row r="2928" s="46" customFormat="1"/>
    <row r="2929" s="46" customFormat="1"/>
    <row r="2930" s="46" customFormat="1"/>
    <row r="2931" s="46" customFormat="1"/>
    <row r="2932" s="46" customFormat="1"/>
    <row r="2933" s="46" customFormat="1"/>
    <row r="2934" s="46" customFormat="1"/>
    <row r="2935" s="46" customFormat="1"/>
    <row r="2936" s="46" customFormat="1"/>
    <row r="2937" s="46" customFormat="1"/>
    <row r="2938" s="46" customFormat="1"/>
    <row r="2939" s="46" customFormat="1"/>
    <row r="2940" s="46" customFormat="1"/>
    <row r="2941" s="46" customFormat="1"/>
    <row r="2942" s="46" customFormat="1"/>
    <row r="2943" s="46" customFormat="1"/>
    <row r="2944" s="46" customFormat="1"/>
    <row r="2945" s="46" customFormat="1"/>
    <row r="2946" s="46" customFormat="1"/>
    <row r="2947" s="46" customFormat="1"/>
    <row r="2948" s="46" customFormat="1"/>
    <row r="2949" s="46" customFormat="1"/>
    <row r="2950" s="46" customFormat="1"/>
    <row r="2951" s="46" customFormat="1"/>
    <row r="2952" s="46" customFormat="1"/>
    <row r="2953" s="46" customFormat="1"/>
    <row r="2954" s="46" customFormat="1"/>
    <row r="2955" s="46" customFormat="1"/>
    <row r="2956" s="46" customFormat="1"/>
    <row r="2957" s="46" customFormat="1"/>
    <row r="2958" s="46" customFormat="1"/>
    <row r="2959" s="46" customFormat="1"/>
    <row r="2960" s="46" customFormat="1"/>
    <row r="2961" s="46" customFormat="1"/>
    <row r="2962" s="46" customFormat="1"/>
    <row r="2963" s="46" customFormat="1"/>
    <row r="2964" s="46" customFormat="1"/>
    <row r="2965" s="46" customFormat="1"/>
    <row r="2966" s="46" customFormat="1"/>
    <row r="2967" s="46" customFormat="1"/>
    <row r="2968" s="46" customFormat="1"/>
    <row r="2969" s="46" customFormat="1"/>
    <row r="2970" s="46" customFormat="1"/>
    <row r="2971" s="46" customFormat="1"/>
    <row r="2972" s="46" customFormat="1"/>
    <row r="2973" s="46" customFormat="1"/>
    <row r="2974" s="46" customFormat="1"/>
    <row r="2975" s="46" customFormat="1"/>
    <row r="2976" s="46" customFormat="1"/>
    <row r="2977" s="46" customFormat="1"/>
    <row r="2978" s="46" customFormat="1"/>
    <row r="2979" s="46" customFormat="1"/>
    <row r="2980" s="46" customFormat="1"/>
    <row r="2981" s="46" customFormat="1"/>
    <row r="2982" s="46" customFormat="1"/>
    <row r="2983" s="46" customFormat="1"/>
    <row r="2984" s="46" customFormat="1"/>
    <row r="2985" s="46" customFormat="1"/>
    <row r="2986" s="46" customFormat="1"/>
    <row r="2987" s="46" customFormat="1"/>
    <row r="2988" s="46" customFormat="1"/>
    <row r="2989" s="46" customFormat="1"/>
    <row r="2990" s="46" customFormat="1"/>
    <row r="2991" s="46" customFormat="1"/>
    <row r="2992" s="46" customFormat="1"/>
    <row r="2993" s="46" customFormat="1"/>
    <row r="2994" s="46" customFormat="1"/>
    <row r="2995" s="46" customFormat="1"/>
    <row r="2996" s="46" customFormat="1"/>
    <row r="2997" s="46" customFormat="1"/>
    <row r="2998" s="46" customFormat="1"/>
    <row r="2999" s="46" customFormat="1"/>
    <row r="3000" s="46" customFormat="1"/>
    <row r="3001" s="46" customFormat="1"/>
    <row r="3002" s="46" customFormat="1"/>
    <row r="3003" s="46" customFormat="1"/>
    <row r="3004" s="46" customFormat="1"/>
    <row r="3005" s="46" customFormat="1"/>
    <row r="3006" s="46" customFormat="1"/>
    <row r="3007" s="46" customFormat="1"/>
    <row r="3008" s="46" customFormat="1"/>
    <row r="3009" s="46" customFormat="1"/>
    <row r="3010" s="46" customFormat="1"/>
    <row r="3011" s="46" customFormat="1"/>
    <row r="3012" s="46" customFormat="1"/>
    <row r="3013" s="46" customFormat="1"/>
    <row r="3014" s="46" customFormat="1"/>
    <row r="3015" s="46" customFormat="1"/>
    <row r="3016" s="46" customFormat="1"/>
    <row r="3017" s="46" customFormat="1"/>
    <row r="3018" s="46" customFormat="1"/>
    <row r="3019" s="46" customFormat="1"/>
    <row r="3020" s="46" customFormat="1"/>
    <row r="3021" s="46" customFormat="1"/>
    <row r="3022" s="46" customFormat="1"/>
    <row r="3023" s="46" customFormat="1"/>
    <row r="3024" s="46" customFormat="1"/>
    <row r="3025" s="46" customFormat="1"/>
    <row r="3026" s="46" customFormat="1"/>
    <row r="3027" s="46" customFormat="1"/>
    <row r="3028" s="46" customFormat="1"/>
    <row r="3029" s="46" customFormat="1"/>
    <row r="3030" s="46" customFormat="1"/>
    <row r="3031" s="46" customFormat="1"/>
    <row r="3032" s="46" customFormat="1"/>
    <row r="3033" s="46" customFormat="1"/>
    <row r="3034" s="46" customFormat="1"/>
    <row r="3035" s="46" customFormat="1"/>
    <row r="3036" s="46" customFormat="1"/>
    <row r="3037" s="46" customFormat="1"/>
    <row r="3038" s="46" customFormat="1"/>
    <row r="3039" s="46" customFormat="1"/>
    <row r="3040" s="46" customFormat="1"/>
    <row r="3041" s="46" customFormat="1"/>
    <row r="3042" s="46" customFormat="1"/>
    <row r="3043" s="46" customFormat="1"/>
    <row r="3044" s="46" customFormat="1"/>
    <row r="3045" s="46" customFormat="1"/>
    <row r="3046" s="46" customFormat="1"/>
    <row r="3047" s="46" customFormat="1"/>
    <row r="3048" s="46" customFormat="1"/>
    <row r="3049" s="46" customFormat="1"/>
    <row r="3050" s="46" customFormat="1"/>
    <row r="3051" s="46" customFormat="1"/>
    <row r="3052" s="46" customFormat="1"/>
    <row r="3053" s="46" customFormat="1"/>
    <row r="3054" s="46" customFormat="1"/>
    <row r="3055" s="46" customFormat="1"/>
    <row r="3056" s="46" customFormat="1"/>
    <row r="3057" s="46" customFormat="1"/>
    <row r="3058" s="46" customFormat="1"/>
    <row r="3059" s="46" customFormat="1"/>
    <row r="3060" s="46" customFormat="1"/>
    <row r="3061" s="46" customFormat="1"/>
    <row r="3062" s="46" customFormat="1"/>
    <row r="3063" s="46" customFormat="1"/>
    <row r="3064" s="46" customFormat="1"/>
    <row r="3065" s="46" customFormat="1"/>
    <row r="3066" s="46" customFormat="1"/>
    <row r="3067" s="46" customFormat="1"/>
    <row r="3068" s="46" customFormat="1"/>
    <row r="3069" s="46" customFormat="1"/>
    <row r="3070" s="46" customFormat="1"/>
    <row r="3071" s="46" customFormat="1"/>
    <row r="3072" s="46" customFormat="1"/>
    <row r="3073" s="46" customFormat="1"/>
    <row r="3074" s="46" customFormat="1"/>
    <row r="3075" s="46" customFormat="1"/>
    <row r="3076" s="46" customFormat="1"/>
    <row r="3077" s="46" customFormat="1"/>
    <row r="3078" s="46" customFormat="1"/>
    <row r="3079" s="46" customFormat="1"/>
    <row r="3080" s="46" customFormat="1"/>
    <row r="3081" s="46" customFormat="1"/>
    <row r="3082" s="46" customFormat="1"/>
    <row r="3083" s="46" customFormat="1"/>
    <row r="3084" s="46" customFormat="1"/>
    <row r="3085" s="46" customFormat="1"/>
    <row r="3086" s="46" customFormat="1"/>
    <row r="3087" s="46" customFormat="1"/>
    <row r="3088" s="46" customFormat="1"/>
    <row r="3089" s="46" customFormat="1"/>
    <row r="3090" s="46" customFormat="1"/>
    <row r="3091" s="46" customFormat="1"/>
    <row r="3092" s="46" customFormat="1"/>
    <row r="3093" s="46" customFormat="1"/>
    <row r="3094" s="46" customFormat="1"/>
    <row r="3095" s="46" customFormat="1"/>
    <row r="3096" s="46" customFormat="1"/>
    <row r="3097" s="46" customFormat="1"/>
    <row r="3098" s="46" customFormat="1"/>
    <row r="3099" s="46" customFormat="1"/>
    <row r="3100" s="46" customFormat="1"/>
    <row r="3101" s="46" customFormat="1"/>
    <row r="3102" s="46" customFormat="1"/>
    <row r="3103" s="46" customFormat="1"/>
    <row r="3104" s="46" customFormat="1"/>
    <row r="3105" s="46" customFormat="1"/>
    <row r="3106" s="46" customFormat="1"/>
    <row r="3107" s="46" customFormat="1"/>
    <row r="3108" s="46" customFormat="1"/>
    <row r="3109" s="46" customFormat="1"/>
    <row r="3110" s="46" customFormat="1"/>
    <row r="3111" s="46" customFormat="1"/>
    <row r="3112" s="46" customFormat="1"/>
    <row r="3113" s="46" customFormat="1"/>
    <row r="3114" s="46" customFormat="1"/>
    <row r="3115" s="46" customFormat="1"/>
    <row r="3116" s="46" customFormat="1"/>
    <row r="3117" s="46" customFormat="1"/>
    <row r="3118" s="46" customFormat="1"/>
    <row r="3119" s="46" customFormat="1"/>
    <row r="3120" s="46" customFormat="1"/>
    <row r="3121" s="46" customFormat="1"/>
    <row r="3122" s="46" customFormat="1"/>
    <row r="3123" s="46" customFormat="1"/>
    <row r="3124" s="46" customFormat="1"/>
    <row r="3125" s="46" customFormat="1"/>
    <row r="3126" s="46" customFormat="1"/>
    <row r="3127" s="46" customFormat="1"/>
    <row r="3128" s="46" customFormat="1"/>
    <row r="3129" s="46" customFormat="1"/>
    <row r="3130" s="46" customFormat="1"/>
    <row r="3131" s="46" customFormat="1"/>
    <row r="3132" s="46" customFormat="1"/>
    <row r="3133" s="46" customFormat="1"/>
    <row r="3134" s="46" customFormat="1"/>
    <row r="3135" s="46" customFormat="1"/>
    <row r="3136" s="46" customFormat="1"/>
    <row r="3137" s="46" customFormat="1"/>
    <row r="3138" s="46" customFormat="1"/>
    <row r="3139" s="46" customFormat="1"/>
    <row r="3140" s="46" customFormat="1"/>
    <row r="3141" s="46" customFormat="1"/>
    <row r="3142" s="46" customFormat="1"/>
    <row r="3143" s="46" customFormat="1"/>
    <row r="3144" s="46" customFormat="1"/>
    <row r="3145" s="46" customFormat="1"/>
    <row r="3146" s="46" customFormat="1"/>
    <row r="3147" s="46" customFormat="1"/>
    <row r="3148" s="46" customFormat="1"/>
    <row r="3149" s="46" customFormat="1"/>
    <row r="3150" s="46" customFormat="1"/>
    <row r="3151" s="46" customFormat="1"/>
    <row r="3152" s="46" customFormat="1"/>
    <row r="3153" s="46" customFormat="1"/>
    <row r="3154" s="46" customFormat="1"/>
    <row r="3155" s="46" customFormat="1"/>
    <row r="3156" s="46" customFormat="1"/>
    <row r="3157" s="46" customFormat="1"/>
    <row r="3158" s="46" customFormat="1"/>
    <row r="3159" s="46" customFormat="1"/>
    <row r="3160" s="46" customFormat="1"/>
    <row r="3161" s="46" customFormat="1"/>
    <row r="3162" s="46" customFormat="1"/>
    <row r="3163" s="46" customFormat="1"/>
    <row r="3164" s="46" customFormat="1"/>
    <row r="3165" s="46" customFormat="1"/>
    <row r="3166" s="46" customFormat="1"/>
    <row r="3167" s="46" customFormat="1"/>
    <row r="3168" s="46" customFormat="1"/>
    <row r="3169" s="46" customFormat="1"/>
    <row r="3170" s="46" customFormat="1"/>
    <row r="3171" s="46" customFormat="1"/>
    <row r="3172" s="46" customFormat="1"/>
    <row r="3173" s="46" customFormat="1"/>
    <row r="3174" s="46" customFormat="1"/>
    <row r="3175" s="46" customFormat="1"/>
    <row r="3176" s="46" customFormat="1"/>
    <row r="3177" s="46" customFormat="1"/>
    <row r="3178" s="46" customFormat="1"/>
    <row r="3179" s="46" customFormat="1"/>
    <row r="3180" s="46" customFormat="1"/>
    <row r="3181" s="46" customFormat="1"/>
    <row r="3182" s="46" customFormat="1"/>
    <row r="3183" s="46" customFormat="1"/>
    <row r="3184" s="46" customFormat="1"/>
    <row r="3185" s="46" customFormat="1"/>
    <row r="3186" s="46" customFormat="1"/>
    <row r="3187" s="46" customFormat="1"/>
    <row r="3188" s="46" customFormat="1"/>
    <row r="3189" s="46" customFormat="1"/>
    <row r="3190" s="46" customFormat="1"/>
    <row r="3191" s="46" customFormat="1"/>
    <row r="3192" s="46" customFormat="1"/>
    <row r="3193" s="46" customFormat="1"/>
    <row r="3194" s="46" customFormat="1"/>
    <row r="3195" s="46" customFormat="1"/>
    <row r="3196" s="46" customFormat="1"/>
    <row r="3197" s="46" customFormat="1"/>
    <row r="3198" s="46" customFormat="1"/>
    <row r="3199" s="46" customFormat="1"/>
    <row r="3200" s="46" customFormat="1"/>
    <row r="3201" s="46" customFormat="1"/>
    <row r="3202" s="46" customFormat="1"/>
    <row r="3203" s="46" customFormat="1"/>
    <row r="3204" s="46" customFormat="1"/>
    <row r="3205" s="46" customFormat="1"/>
    <row r="3206" s="46" customFormat="1"/>
    <row r="3207" s="46" customFormat="1"/>
    <row r="3208" s="46" customFormat="1"/>
    <row r="3209" s="46" customFormat="1"/>
    <row r="3210" s="46" customFormat="1"/>
    <row r="3211" s="46" customFormat="1"/>
    <row r="3212" s="46" customFormat="1"/>
    <row r="3213" s="46" customFormat="1"/>
    <row r="3214" s="46" customFormat="1"/>
    <row r="3215" s="46" customFormat="1"/>
    <row r="3216" s="46" customFormat="1"/>
    <row r="3217" s="46" customFormat="1"/>
    <row r="3218" s="46" customFormat="1"/>
    <row r="3219" s="46" customFormat="1"/>
    <row r="3220" s="46" customFormat="1"/>
    <row r="3221" s="46" customFormat="1"/>
    <row r="3222" s="46" customFormat="1"/>
    <row r="3223" s="46" customFormat="1"/>
    <row r="3224" s="46" customFormat="1"/>
    <row r="3225" s="46" customFormat="1"/>
    <row r="3226" s="46" customFormat="1"/>
    <row r="3227" s="46" customFormat="1"/>
    <row r="3228" s="46" customFormat="1"/>
    <row r="3229" s="46" customFormat="1"/>
    <row r="3230" s="46" customFormat="1"/>
    <row r="3231" s="46" customFormat="1"/>
    <row r="3232" s="46" customFormat="1"/>
    <row r="3233" s="46" customFormat="1"/>
    <row r="3234" s="46" customFormat="1"/>
    <row r="3235" s="46" customFormat="1"/>
    <row r="3236" s="46" customFormat="1"/>
    <row r="3237" s="46" customFormat="1"/>
    <row r="3238" s="46" customFormat="1"/>
    <row r="3239" s="46" customFormat="1"/>
    <row r="3240" s="46" customFormat="1"/>
    <row r="3241" s="46" customFormat="1"/>
    <row r="3242" s="46" customFormat="1"/>
    <row r="3243" s="46" customFormat="1"/>
    <row r="3244" s="46" customFormat="1"/>
    <row r="3245" s="46" customFormat="1"/>
    <row r="3246" s="46" customFormat="1"/>
    <row r="3247" s="46" customFormat="1"/>
    <row r="3248" s="46" customFormat="1"/>
    <row r="3249" s="46" customFormat="1"/>
    <row r="3250" s="46" customFormat="1"/>
    <row r="3251" s="46" customFormat="1"/>
    <row r="3252" s="46" customFormat="1"/>
    <row r="3253" s="46" customFormat="1"/>
    <row r="3254" s="46" customFormat="1"/>
    <row r="3255" s="46" customFormat="1"/>
    <row r="3256" s="46" customFormat="1"/>
    <row r="3257" s="46" customFormat="1"/>
    <row r="3258" s="46" customFormat="1"/>
    <row r="3259" s="46" customFormat="1"/>
    <row r="3260" s="46" customFormat="1"/>
    <row r="3261" s="46" customFormat="1"/>
    <row r="3262" s="46" customFormat="1"/>
    <row r="3263" s="46" customFormat="1"/>
    <row r="3264" s="46" customFormat="1"/>
    <row r="3265" s="46" customFormat="1"/>
    <row r="3266" s="46" customFormat="1"/>
    <row r="3267" s="46" customFormat="1"/>
    <row r="3268" s="46" customFormat="1"/>
    <row r="3269" s="46" customFormat="1"/>
    <row r="3270" s="46" customFormat="1"/>
    <row r="3271" s="46" customFormat="1"/>
    <row r="3272" s="46" customFormat="1"/>
    <row r="3273" s="46" customFormat="1"/>
    <row r="3274" s="46" customFormat="1"/>
    <row r="3275" s="46" customFormat="1"/>
    <row r="3276" s="46" customFormat="1"/>
    <row r="3277" s="46" customFormat="1"/>
    <row r="3278" s="46" customFormat="1"/>
    <row r="3279" s="46" customFormat="1"/>
    <row r="3280" s="46" customFormat="1"/>
    <row r="3281" s="46" customFormat="1"/>
    <row r="3282" s="46" customFormat="1"/>
    <row r="3283" s="46" customFormat="1"/>
    <row r="3284" s="46" customFormat="1"/>
    <row r="3285" s="46" customFormat="1"/>
    <row r="3286" s="46" customFormat="1"/>
    <row r="3287" s="46" customFormat="1"/>
    <row r="3288" s="46" customFormat="1"/>
    <row r="3289" s="46" customFormat="1"/>
    <row r="3290" s="46" customFormat="1"/>
    <row r="3291" s="46" customFormat="1"/>
    <row r="3292" s="46" customFormat="1"/>
    <row r="3293" s="46" customFormat="1"/>
    <row r="3294" s="46" customFormat="1"/>
    <row r="3295" s="46" customFormat="1"/>
    <row r="3296" s="46" customFormat="1"/>
    <row r="3297" s="46" customFormat="1"/>
    <row r="3298" s="46" customFormat="1"/>
    <row r="3299" s="46" customFormat="1"/>
    <row r="3300" s="46" customFormat="1"/>
    <row r="3301" s="46" customFormat="1"/>
    <row r="3302" s="46" customFormat="1"/>
    <row r="3303" s="46" customFormat="1"/>
    <row r="3304" s="46" customFormat="1"/>
    <row r="3305" s="46" customFormat="1"/>
    <row r="3306" s="46" customFormat="1"/>
    <row r="3307" s="46" customFormat="1"/>
    <row r="3308" s="46" customFormat="1"/>
    <row r="3309" s="46" customFormat="1"/>
    <row r="3310" s="46" customFormat="1"/>
    <row r="3311" s="46" customFormat="1"/>
    <row r="3312" s="46" customFormat="1"/>
    <row r="3313" s="46" customFormat="1"/>
    <row r="3314" s="46" customFormat="1"/>
    <row r="3315" s="46" customFormat="1"/>
    <row r="3316" s="46" customFormat="1"/>
    <row r="3317" s="46" customFormat="1"/>
    <row r="3318" s="46" customFormat="1"/>
    <row r="3319" s="46" customFormat="1"/>
    <row r="3320" s="46" customFormat="1"/>
    <row r="3321" s="46" customFormat="1"/>
    <row r="3322" s="46" customFormat="1"/>
    <row r="3323" s="46" customFormat="1"/>
    <row r="3324" s="46" customFormat="1"/>
    <row r="3325" s="46" customFormat="1"/>
    <row r="3326" s="46" customFormat="1"/>
    <row r="3327" s="46" customFormat="1"/>
    <row r="3328" s="46" customFormat="1"/>
    <row r="3329" s="46" customFormat="1"/>
    <row r="3330" s="46" customFormat="1"/>
    <row r="3331" s="46" customFormat="1"/>
    <row r="3332" s="46" customFormat="1"/>
    <row r="3333" s="46" customFormat="1"/>
    <row r="3334" s="46" customFormat="1"/>
    <row r="3335" s="46" customFormat="1"/>
    <row r="3336" s="46" customFormat="1"/>
    <row r="3337" s="46" customFormat="1"/>
    <row r="3338" s="46" customFormat="1"/>
    <row r="3339" s="46" customFormat="1"/>
    <row r="3340" s="46" customFormat="1"/>
    <row r="3341" s="46" customFormat="1"/>
    <row r="3342" s="46" customFormat="1"/>
    <row r="3343" s="46" customFormat="1"/>
    <row r="3344" s="46" customFormat="1"/>
    <row r="3345" s="46" customFormat="1"/>
    <row r="3346" s="46" customFormat="1"/>
    <row r="3347" s="46" customFormat="1"/>
    <row r="3348" s="46" customFormat="1"/>
    <row r="3349" s="46" customFormat="1"/>
    <row r="3350" s="46" customFormat="1"/>
    <row r="3351" s="46" customFormat="1"/>
    <row r="3352" s="46" customFormat="1"/>
    <row r="3353" s="46" customFormat="1"/>
    <row r="3354" s="46" customFormat="1"/>
    <row r="3355" s="46" customFormat="1"/>
    <row r="3356" s="46" customFormat="1"/>
    <row r="3357" s="46" customFormat="1"/>
    <row r="3358" s="46" customFormat="1"/>
    <row r="3359" s="46" customFormat="1"/>
    <row r="3360" s="46" customFormat="1"/>
    <row r="3361" s="46" customFormat="1"/>
    <row r="3362" s="46" customFormat="1"/>
    <row r="3363" s="46" customFormat="1"/>
    <row r="3364" s="46" customFormat="1"/>
    <row r="3365" s="46" customFormat="1"/>
    <row r="3366" s="46" customFormat="1"/>
    <row r="3367" s="46" customFormat="1"/>
    <row r="3368" s="46" customFormat="1"/>
    <row r="3369" s="46" customFormat="1"/>
    <row r="3370" s="46" customFormat="1"/>
    <row r="3371" s="46" customFormat="1"/>
    <row r="3372" s="46" customFormat="1"/>
    <row r="3373" s="46" customFormat="1"/>
    <row r="3374" s="46" customFormat="1"/>
    <row r="3375" s="46" customFormat="1"/>
    <row r="3376" s="46" customFormat="1"/>
    <row r="3377" s="46" customFormat="1"/>
    <row r="3378" s="46" customFormat="1"/>
    <row r="3379" s="46" customFormat="1"/>
    <row r="3380" s="46" customFormat="1"/>
    <row r="3381" s="46" customFormat="1"/>
    <row r="3382" s="46" customFormat="1"/>
    <row r="3383" s="46" customFormat="1"/>
    <row r="3384" s="46" customFormat="1"/>
    <row r="3385" s="46" customFormat="1"/>
    <row r="3386" s="46" customFormat="1"/>
    <row r="3387" s="46" customFormat="1"/>
    <row r="3388" s="46" customFormat="1"/>
    <row r="3389" s="46" customFormat="1"/>
    <row r="3390" s="46" customFormat="1"/>
    <row r="3391" s="46" customFormat="1"/>
    <row r="3392" s="46" customFormat="1"/>
    <row r="3393" s="46" customFormat="1"/>
    <row r="3394" s="46" customFormat="1"/>
    <row r="3395" s="46" customFormat="1"/>
    <row r="3396" s="46" customFormat="1"/>
    <row r="3397" s="46" customFormat="1"/>
    <row r="3398" s="46" customFormat="1"/>
    <row r="3399" s="46" customFormat="1"/>
    <row r="3400" s="46" customFormat="1"/>
    <row r="3401" s="46" customFormat="1"/>
    <row r="3402" s="46" customFormat="1"/>
    <row r="3403" s="46" customFormat="1"/>
    <row r="3404" s="46" customFormat="1"/>
    <row r="3405" s="46" customFormat="1"/>
    <row r="3406" s="46" customFormat="1"/>
    <row r="3407" s="46" customFormat="1"/>
    <row r="3408" s="46" customFormat="1"/>
    <row r="3409" s="46" customFormat="1"/>
    <row r="3410" s="46" customFormat="1"/>
    <row r="3411" s="46" customFormat="1"/>
    <row r="3412" s="46" customFormat="1"/>
    <row r="3413" s="46" customFormat="1"/>
    <row r="3414" s="46" customFormat="1"/>
    <row r="3415" s="46" customFormat="1"/>
    <row r="3416" s="46" customFormat="1"/>
    <row r="3417" s="46" customFormat="1"/>
    <row r="3418" s="46" customFormat="1"/>
    <row r="3419" s="46" customFormat="1"/>
    <row r="3420" s="46" customFormat="1"/>
    <row r="3421" s="46" customFormat="1"/>
    <row r="3422" s="46" customFormat="1"/>
    <row r="3423" s="46" customFormat="1"/>
    <row r="3424" s="46" customFormat="1"/>
    <row r="3425" s="46" customFormat="1"/>
    <row r="3426" s="46" customFormat="1"/>
    <row r="3427" s="46" customFormat="1"/>
    <row r="3428" s="46" customFormat="1"/>
    <row r="3429" s="46" customFormat="1"/>
    <row r="3430" s="46" customFormat="1"/>
    <row r="3431" s="46" customFormat="1"/>
    <row r="3432" s="46" customFormat="1"/>
    <row r="3433" s="46" customFormat="1"/>
    <row r="3434" s="46" customFormat="1"/>
    <row r="3435" s="46" customFormat="1"/>
    <row r="3436" s="46" customFormat="1"/>
    <row r="3437" s="46" customFormat="1"/>
    <row r="3438" s="46" customFormat="1"/>
    <row r="3439" s="46" customFormat="1"/>
    <row r="3440" s="46" customFormat="1"/>
    <row r="3441" s="46" customFormat="1"/>
    <row r="3442" s="46" customFormat="1"/>
    <row r="3443" s="46" customFormat="1"/>
    <row r="3444" s="46" customFormat="1"/>
    <row r="3445" s="46" customFormat="1"/>
    <row r="3446" s="46" customFormat="1"/>
    <row r="3447" s="46" customFormat="1"/>
    <row r="3448" s="46" customFormat="1"/>
    <row r="3449" s="46" customFormat="1"/>
    <row r="3450" s="46" customFormat="1"/>
    <row r="3451" s="46" customFormat="1"/>
    <row r="3452" s="46" customFormat="1"/>
    <row r="3453" s="46" customFormat="1"/>
    <row r="3454" s="46" customFormat="1"/>
    <row r="3455" s="46" customFormat="1"/>
    <row r="3456" s="46" customFormat="1"/>
    <row r="3457" s="46" customFormat="1"/>
    <row r="3458" s="46" customFormat="1"/>
    <row r="3459" s="46" customFormat="1"/>
    <row r="3460" s="46" customFormat="1"/>
    <row r="3461" s="46" customFormat="1"/>
    <row r="3462" s="46" customFormat="1"/>
    <row r="3463" s="46" customFormat="1"/>
    <row r="3464" s="46" customFormat="1"/>
    <row r="3465" s="46" customFormat="1"/>
    <row r="3466" s="46" customFormat="1"/>
    <row r="3467" s="46" customFormat="1"/>
    <row r="3468" s="46" customFormat="1"/>
    <row r="3469" s="46" customFormat="1"/>
    <row r="3470" s="46" customFormat="1"/>
    <row r="3471" s="46" customFormat="1"/>
    <row r="3472" s="46" customFormat="1"/>
    <row r="3473" s="46" customFormat="1"/>
    <row r="3474" s="46" customFormat="1"/>
    <row r="3475" s="46" customFormat="1"/>
    <row r="3476" s="46" customFormat="1"/>
    <row r="3477" s="46" customFormat="1"/>
    <row r="3478" s="46" customFormat="1"/>
    <row r="3479" s="46" customFormat="1"/>
    <row r="3480" s="46" customFormat="1"/>
    <row r="3481" s="46" customFormat="1"/>
    <row r="3482" s="46" customFormat="1"/>
    <row r="3483" s="46" customFormat="1"/>
    <row r="3484" s="46" customFormat="1"/>
    <row r="3485" s="46" customFormat="1"/>
    <row r="3486" s="46" customFormat="1"/>
    <row r="3487" s="46" customFormat="1"/>
    <row r="3488" s="46" customFormat="1"/>
    <row r="3489" s="46" customFormat="1"/>
    <row r="3490" s="46" customFormat="1"/>
    <row r="3491" s="46" customFormat="1"/>
    <row r="3492" s="46" customFormat="1"/>
    <row r="3493" s="46" customFormat="1"/>
    <row r="3494" s="46" customFormat="1"/>
    <row r="3495" s="46" customFormat="1"/>
    <row r="3496" s="46" customFormat="1"/>
    <row r="3497" s="46" customFormat="1"/>
    <row r="3498" s="46" customFormat="1"/>
    <row r="3499" s="46" customFormat="1"/>
    <row r="3500" s="46" customFormat="1"/>
    <row r="3501" s="46" customFormat="1"/>
    <row r="3502" s="46" customFormat="1"/>
    <row r="3503" s="46" customFormat="1"/>
    <row r="3504" s="46" customFormat="1"/>
    <row r="3505" s="46" customFormat="1"/>
    <row r="3506" s="46" customFormat="1"/>
    <row r="3507" s="46" customFormat="1"/>
    <row r="3508" s="46" customFormat="1"/>
    <row r="3509" s="46" customFormat="1"/>
    <row r="3510" s="46" customFormat="1"/>
    <row r="3511" s="46" customFormat="1"/>
    <row r="3512" s="46" customFormat="1"/>
    <row r="3513" s="46" customFormat="1"/>
    <row r="3514" s="46" customFormat="1"/>
    <row r="3515" s="46" customFormat="1"/>
    <row r="3516" s="46" customFormat="1"/>
    <row r="3517" s="46" customFormat="1"/>
    <row r="3518" s="46" customFormat="1"/>
    <row r="3519" s="46" customFormat="1"/>
    <row r="3520" s="46" customFormat="1"/>
    <row r="3521" s="46" customFormat="1"/>
    <row r="3522" s="46" customFormat="1"/>
    <row r="3523" s="46" customFormat="1"/>
    <row r="3524" s="46" customFormat="1"/>
    <row r="3525" s="46" customFormat="1"/>
    <row r="3526" s="46" customFormat="1"/>
    <row r="3527" s="46" customFormat="1"/>
    <row r="3528" s="46" customFormat="1"/>
    <row r="3529" s="46" customFormat="1"/>
    <row r="3530" s="46" customFormat="1"/>
    <row r="3531" s="46" customFormat="1"/>
    <row r="3532" s="46" customFormat="1"/>
    <row r="3533" s="46" customFormat="1"/>
    <row r="3534" s="46" customFormat="1"/>
    <row r="3535" s="46" customFormat="1"/>
    <row r="3536" s="46" customFormat="1"/>
    <row r="3537" s="46" customFormat="1"/>
    <row r="3538" s="46" customFormat="1"/>
    <row r="3539" s="46" customFormat="1"/>
    <row r="3540" s="46" customFormat="1"/>
    <row r="3541" s="46" customFormat="1"/>
    <row r="3542" s="46" customFormat="1"/>
    <row r="3543" s="46" customFormat="1"/>
    <row r="3544" s="46" customFormat="1"/>
    <row r="3545" s="46" customFormat="1"/>
    <row r="3546" s="46" customFormat="1"/>
    <row r="3547" s="46" customFormat="1"/>
    <row r="3548" s="46" customFormat="1"/>
    <row r="3549" s="46" customFormat="1"/>
    <row r="3550" s="46" customFormat="1"/>
    <row r="3551" s="46" customFormat="1"/>
    <row r="3552" s="46" customFormat="1"/>
    <row r="3553" s="46" customFormat="1"/>
    <row r="3554" s="46" customFormat="1"/>
    <row r="3555" s="46" customFormat="1"/>
    <row r="3556" s="46" customFormat="1"/>
    <row r="3557" s="46" customFormat="1"/>
    <row r="3558" s="46" customFormat="1"/>
    <row r="3559" s="46" customFormat="1"/>
    <row r="3560" s="46" customFormat="1"/>
    <row r="3561" s="46" customFormat="1"/>
    <row r="3562" s="46" customFormat="1"/>
    <row r="3563" s="46" customFormat="1"/>
    <row r="3564" s="46" customFormat="1"/>
    <row r="3565" s="46" customFormat="1"/>
    <row r="3566" s="46" customFormat="1"/>
    <row r="3567" s="46" customFormat="1"/>
    <row r="3568" s="46" customFormat="1"/>
    <row r="3569" s="46" customFormat="1"/>
    <row r="3570" s="46" customFormat="1"/>
    <row r="3571" s="46" customFormat="1"/>
    <row r="3572" s="46" customFormat="1"/>
    <row r="3573" s="46" customFormat="1"/>
    <row r="3574" s="46" customFormat="1"/>
    <row r="3575" s="46" customFormat="1"/>
    <row r="3576" s="46" customFormat="1"/>
    <row r="3577" s="46" customFormat="1"/>
    <row r="3578" s="46" customFormat="1"/>
    <row r="3579" s="46" customFormat="1"/>
    <row r="3580" s="46" customFormat="1"/>
    <row r="3581" s="46" customFormat="1"/>
    <row r="3582" s="46" customFormat="1"/>
    <row r="3583" s="46" customFormat="1"/>
    <row r="3584" s="46" customFormat="1"/>
    <row r="3585" s="46" customFormat="1"/>
    <row r="3586" s="46" customFormat="1"/>
    <row r="3587" s="46" customFormat="1"/>
    <row r="3588" s="46" customFormat="1"/>
    <row r="3589" s="46" customFormat="1"/>
    <row r="3590" s="46" customFormat="1"/>
    <row r="3591" s="46" customFormat="1"/>
    <row r="3592" s="46" customFormat="1"/>
    <row r="3593" s="46" customFormat="1"/>
    <row r="3594" s="46" customFormat="1"/>
    <row r="3595" s="46" customFormat="1"/>
    <row r="3596" s="46" customFormat="1"/>
    <row r="3597" s="46" customFormat="1"/>
    <row r="3598" s="46" customFormat="1"/>
    <row r="3599" s="46" customFormat="1"/>
    <row r="3600" s="46" customFormat="1"/>
    <row r="3601" s="46" customFormat="1"/>
    <row r="3602" s="46" customFormat="1"/>
    <row r="3603" s="46" customFormat="1"/>
    <row r="3604" s="46" customFormat="1"/>
    <row r="3605" s="46" customFormat="1"/>
    <row r="3606" s="46" customFormat="1"/>
    <row r="3607" s="46" customFormat="1"/>
    <row r="3608" s="46" customFormat="1"/>
    <row r="3609" s="46" customFormat="1"/>
    <row r="3610" s="46" customFormat="1"/>
    <row r="3611" s="46" customFormat="1"/>
    <row r="3612" s="46" customFormat="1"/>
    <row r="3613" s="46" customFormat="1"/>
    <row r="3614" s="46" customFormat="1"/>
    <row r="3615" s="46" customFormat="1"/>
    <row r="3616" s="46" customFormat="1"/>
    <row r="3617" s="46" customFormat="1"/>
    <row r="3618" s="46" customFormat="1"/>
    <row r="3619" s="46" customFormat="1"/>
    <row r="3620" s="46" customFormat="1"/>
    <row r="3621" s="46" customFormat="1"/>
    <row r="3622" s="46" customFormat="1"/>
    <row r="3623" s="46" customFormat="1"/>
    <row r="3624" s="46" customFormat="1"/>
    <row r="3625" s="46" customFormat="1"/>
    <row r="3626" s="46" customFormat="1"/>
    <row r="3627" s="46" customFormat="1"/>
    <row r="3628" s="46" customFormat="1"/>
    <row r="3629" s="46" customFormat="1"/>
    <row r="3630" s="46" customFormat="1"/>
    <row r="3631" s="46" customFormat="1"/>
    <row r="3632" s="46" customFormat="1"/>
    <row r="3633" s="46" customFormat="1"/>
    <row r="3634" s="46" customFormat="1"/>
    <row r="3635" s="46" customFormat="1"/>
    <row r="3636" s="46" customFormat="1"/>
    <row r="3637" s="46" customFormat="1"/>
    <row r="3638" s="46" customFormat="1"/>
    <row r="3639" s="46" customFormat="1"/>
    <row r="3640" s="46" customFormat="1"/>
    <row r="3641" s="46" customFormat="1"/>
    <row r="3642" s="46" customFormat="1"/>
    <row r="3643" s="46" customFormat="1"/>
    <row r="3644" s="46" customFormat="1"/>
    <row r="3645" s="46" customFormat="1"/>
    <row r="3646" s="46" customFormat="1"/>
    <row r="3647" s="46" customFormat="1"/>
    <row r="3648" s="46" customFormat="1"/>
    <row r="3649" s="46" customFormat="1"/>
    <row r="3650" s="46" customFormat="1"/>
    <row r="3651" s="46" customFormat="1"/>
    <row r="3652" s="46" customFormat="1"/>
    <row r="3653" s="46" customFormat="1"/>
    <row r="3654" s="46" customFormat="1"/>
    <row r="3655" s="46" customFormat="1"/>
    <row r="3656" s="46" customFormat="1"/>
    <row r="3657" s="46" customFormat="1"/>
    <row r="3658" s="46" customFormat="1"/>
    <row r="3659" s="46" customFormat="1"/>
    <row r="3660" s="46" customFormat="1"/>
    <row r="3661" s="46" customFormat="1"/>
    <row r="3662" s="46" customFormat="1"/>
    <row r="3663" s="46" customFormat="1"/>
    <row r="3664" s="46" customFormat="1"/>
    <row r="3665" s="46" customFormat="1"/>
    <row r="3666" s="46" customFormat="1"/>
    <row r="3667" s="46" customFormat="1"/>
    <row r="3668" s="46" customFormat="1"/>
    <row r="3669" s="46" customFormat="1"/>
    <row r="3670" s="46" customFormat="1"/>
    <row r="3671" s="46" customFormat="1"/>
    <row r="3672" s="46" customFormat="1"/>
    <row r="3673" s="46" customFormat="1"/>
    <row r="3674" s="46" customFormat="1"/>
    <row r="3675" s="46" customFormat="1"/>
    <row r="3676" s="46" customFormat="1"/>
    <row r="3677" s="46" customFormat="1"/>
    <row r="3678" s="46" customFormat="1"/>
    <row r="3679" s="46" customFormat="1"/>
    <row r="3680" s="46" customFormat="1"/>
    <row r="3681" s="46" customFormat="1"/>
    <row r="3682" s="46" customFormat="1"/>
    <row r="3683" s="46" customFormat="1"/>
    <row r="3684" s="46" customFormat="1"/>
    <row r="3685" s="46" customFormat="1"/>
    <row r="3686" s="46" customFormat="1"/>
    <row r="3687" s="46" customFormat="1"/>
    <row r="3688" s="46" customFormat="1"/>
    <row r="3689" s="46" customFormat="1"/>
    <row r="3690" s="46" customFormat="1"/>
    <row r="3691" s="46" customFormat="1"/>
    <row r="3692" s="46" customFormat="1"/>
    <row r="3693" s="46" customFormat="1"/>
    <row r="3694" s="46" customFormat="1"/>
    <row r="3695" s="46" customFormat="1"/>
    <row r="3696" s="46" customFormat="1"/>
    <row r="3697" s="46" customFormat="1"/>
    <row r="3698" s="46" customFormat="1"/>
    <row r="3699" s="46" customFormat="1"/>
    <row r="3700" s="46" customFormat="1"/>
    <row r="3701" s="46" customFormat="1"/>
    <row r="3702" s="46" customFormat="1"/>
    <row r="3703" s="46" customFormat="1"/>
    <row r="3704" s="46" customFormat="1"/>
    <row r="3705" s="46" customFormat="1"/>
    <row r="3706" s="46" customFormat="1"/>
    <row r="3707" s="46" customFormat="1"/>
    <row r="3708" s="46" customFormat="1"/>
    <row r="3709" s="46" customFormat="1"/>
    <row r="3710" s="46" customFormat="1"/>
    <row r="3711" s="46" customFormat="1"/>
    <row r="3712" s="46" customFormat="1"/>
    <row r="3713" s="46" customFormat="1"/>
    <row r="3714" s="46" customFormat="1"/>
    <row r="3715" s="46" customFormat="1"/>
    <row r="3716" s="46" customFormat="1"/>
    <row r="3717" s="46" customFormat="1"/>
    <row r="3718" s="46" customFormat="1"/>
    <row r="3719" s="46" customFormat="1"/>
    <row r="3720" s="46" customFormat="1"/>
    <row r="3721" s="46" customFormat="1"/>
    <row r="3722" s="46" customFormat="1"/>
    <row r="3723" s="46" customFormat="1"/>
    <row r="3724" s="46" customFormat="1"/>
    <row r="3725" s="46" customFormat="1"/>
    <row r="3726" s="46" customFormat="1"/>
    <row r="3727" s="46" customFormat="1"/>
    <row r="3728" s="46" customFormat="1"/>
    <row r="3729" s="46" customFormat="1"/>
    <row r="3730" s="46" customFormat="1"/>
    <row r="3731" s="46" customFormat="1"/>
    <row r="3732" s="46" customFormat="1"/>
    <row r="3733" s="46" customFormat="1"/>
    <row r="3734" s="46" customFormat="1"/>
    <row r="3735" s="46" customFormat="1"/>
    <row r="3736" s="46" customFormat="1"/>
    <row r="3737" s="46" customFormat="1"/>
    <row r="3738" s="46" customFormat="1"/>
    <row r="3739" s="46" customFormat="1"/>
    <row r="3740" s="46" customFormat="1"/>
    <row r="3741" s="46" customFormat="1"/>
    <row r="3742" s="46" customFormat="1"/>
    <row r="3743" s="46" customFormat="1"/>
    <row r="3744" s="46" customFormat="1"/>
    <row r="3745" s="46" customFormat="1"/>
    <row r="3746" s="46" customFormat="1"/>
    <row r="3747" s="46" customFormat="1"/>
    <row r="3748" s="46" customFormat="1"/>
    <row r="3749" s="46" customFormat="1"/>
    <row r="3750" s="46" customFormat="1"/>
    <row r="3751" s="46" customFormat="1"/>
    <row r="3752" s="46" customFormat="1"/>
    <row r="3753" s="46" customFormat="1"/>
    <row r="3754" s="46" customFormat="1"/>
    <row r="3755" s="46" customFormat="1"/>
    <row r="3756" s="46" customFormat="1"/>
    <row r="3757" s="46" customFormat="1"/>
    <row r="3758" s="46" customFormat="1"/>
    <row r="3759" s="46" customFormat="1"/>
    <row r="3760" s="46" customFormat="1"/>
    <row r="3761" s="46" customFormat="1"/>
    <row r="3762" s="46" customFormat="1"/>
    <row r="3763" s="46" customFormat="1"/>
    <row r="3764" s="46" customFormat="1"/>
    <row r="3765" s="46" customFormat="1"/>
    <row r="3766" s="46" customFormat="1"/>
    <row r="3767" s="46" customFormat="1"/>
    <row r="3768" s="46" customFormat="1"/>
    <row r="3769" s="46" customFormat="1"/>
    <row r="3770" s="46" customFormat="1"/>
    <row r="3771" s="46" customFormat="1"/>
    <row r="3772" s="46" customFormat="1"/>
    <row r="3773" s="46" customFormat="1"/>
    <row r="3774" s="46" customFormat="1"/>
    <row r="3775" s="46" customFormat="1"/>
    <row r="3776" s="46" customFormat="1"/>
    <row r="3777" s="46" customFormat="1"/>
    <row r="3778" s="46" customFormat="1"/>
    <row r="3779" s="46" customFormat="1"/>
    <row r="3780" s="46" customFormat="1"/>
    <row r="3781" s="46" customFormat="1"/>
    <row r="3782" s="46" customFormat="1"/>
    <row r="3783" s="46" customFormat="1"/>
    <row r="3784" s="46" customFormat="1"/>
    <row r="3785" s="46" customFormat="1"/>
    <row r="3786" s="46" customFormat="1"/>
    <row r="3787" s="46" customFormat="1"/>
    <row r="3788" s="46" customFormat="1"/>
    <row r="3789" s="46" customFormat="1"/>
    <row r="3790" s="46" customFormat="1"/>
    <row r="3791" s="46" customFormat="1"/>
    <row r="3792" s="46" customFormat="1"/>
    <row r="3793" s="46" customFormat="1"/>
    <row r="3794" s="46" customFormat="1"/>
    <row r="3795" s="46" customFormat="1"/>
    <row r="3796" s="46" customFormat="1"/>
    <row r="3797" s="46" customFormat="1"/>
    <row r="3798" s="46" customFormat="1"/>
    <row r="3799" s="46" customFormat="1"/>
    <row r="3800" s="46" customFormat="1"/>
    <row r="3801" s="46" customFormat="1"/>
    <row r="3802" s="46" customFormat="1"/>
    <row r="3803" s="46" customFormat="1"/>
    <row r="3804" s="46" customFormat="1"/>
    <row r="3805" s="46" customFormat="1"/>
    <row r="3806" s="46" customFormat="1"/>
    <row r="3807" s="46" customFormat="1"/>
    <row r="3808" s="46" customFormat="1"/>
    <row r="3809" s="46" customFormat="1"/>
    <row r="3810" s="46" customFormat="1"/>
    <row r="3811" s="46" customFormat="1"/>
    <row r="3812" s="46" customFormat="1"/>
    <row r="3813" s="46" customFormat="1"/>
    <row r="3814" s="46" customFormat="1"/>
    <row r="3815" s="46" customFormat="1"/>
    <row r="3816" s="46" customFormat="1"/>
    <row r="3817" s="46" customFormat="1"/>
    <row r="3818" s="46" customFormat="1"/>
    <row r="3819" s="46" customFormat="1"/>
    <row r="3820" s="46" customFormat="1"/>
    <row r="3821" s="46" customFormat="1"/>
    <row r="3822" s="46" customFormat="1"/>
    <row r="3823" s="46" customFormat="1"/>
    <row r="3824" s="46" customFormat="1"/>
    <row r="3825" s="46" customFormat="1"/>
    <row r="3826" s="46" customFormat="1"/>
    <row r="3827" s="46" customFormat="1"/>
    <row r="3828" s="46" customFormat="1"/>
    <row r="3829" s="46" customFormat="1"/>
    <row r="3830" s="46" customFormat="1"/>
    <row r="3831" s="46" customFormat="1"/>
    <row r="3832" s="46" customFormat="1"/>
    <row r="3833" s="46" customFormat="1"/>
    <row r="3834" s="46" customFormat="1"/>
    <row r="3835" s="46" customFormat="1"/>
    <row r="3836" s="46" customFormat="1"/>
    <row r="3837" s="46" customFormat="1"/>
    <row r="3838" s="46" customFormat="1"/>
    <row r="3839" s="46" customFormat="1"/>
    <row r="3840" s="46" customFormat="1"/>
    <row r="3841" s="46" customFormat="1"/>
    <row r="3842" s="46" customFormat="1"/>
    <row r="3843" s="46" customFormat="1"/>
    <row r="3844" s="46" customFormat="1"/>
    <row r="3845" s="46" customFormat="1"/>
    <row r="3846" s="46" customFormat="1"/>
    <row r="3847" s="46" customFormat="1"/>
    <row r="3848" s="46" customFormat="1"/>
    <row r="3849" s="46" customFormat="1"/>
    <row r="3850" s="46" customFormat="1"/>
    <row r="3851" s="46" customFormat="1"/>
    <row r="3852" s="46" customFormat="1"/>
    <row r="3853" s="46" customFormat="1"/>
    <row r="3854" s="46" customFormat="1"/>
    <row r="3855" s="46" customFormat="1"/>
    <row r="3856" s="46" customFormat="1"/>
    <row r="3857" s="46" customFormat="1"/>
    <row r="3858" s="46" customFormat="1"/>
    <row r="3859" s="46" customFormat="1"/>
    <row r="3860" s="46" customFormat="1"/>
    <row r="3861" s="46" customFormat="1"/>
    <row r="3862" s="46" customFormat="1"/>
    <row r="3863" s="46" customFormat="1"/>
    <row r="3864" s="46" customFormat="1"/>
    <row r="3865" s="46" customFormat="1"/>
    <row r="3866" s="46" customFormat="1"/>
    <row r="3867" s="46" customFormat="1"/>
    <row r="3868" s="46" customFormat="1"/>
    <row r="3869" s="46" customFormat="1"/>
    <row r="3870" s="46" customFormat="1"/>
    <row r="3871" s="46" customFormat="1"/>
    <row r="3872" s="46" customFormat="1"/>
    <row r="3873" s="46" customFormat="1"/>
    <row r="3874" s="46" customFormat="1"/>
    <row r="3875" s="46" customFormat="1"/>
    <row r="3876" s="46" customFormat="1"/>
    <row r="3877" s="46" customFormat="1"/>
    <row r="3878" s="46" customFormat="1"/>
    <row r="3879" s="46" customFormat="1"/>
    <row r="3880" s="46" customFormat="1"/>
    <row r="3881" s="46" customFormat="1"/>
    <row r="3882" s="46" customFormat="1"/>
    <row r="3883" s="46" customFormat="1"/>
    <row r="3884" s="46" customFormat="1"/>
    <row r="3885" s="46" customFormat="1"/>
    <row r="3886" s="46" customFormat="1"/>
    <row r="3887" s="46" customFormat="1"/>
    <row r="3888" s="46" customFormat="1"/>
    <row r="3889" s="46" customFormat="1"/>
    <row r="3890" s="46" customFormat="1"/>
    <row r="3891" s="46" customFormat="1"/>
    <row r="3892" s="46" customFormat="1"/>
    <row r="3893" s="46" customFormat="1"/>
    <row r="3894" s="46" customFormat="1"/>
    <row r="3895" s="46" customFormat="1"/>
    <row r="3896" s="46" customFormat="1"/>
    <row r="3897" s="46" customFormat="1"/>
    <row r="3898" s="46" customFormat="1"/>
    <row r="3899" s="46" customFormat="1"/>
    <row r="3900" s="46" customFormat="1"/>
    <row r="3901" s="46" customFormat="1"/>
    <row r="3902" s="46" customFormat="1"/>
    <row r="3903" s="46" customFormat="1"/>
    <row r="3904" s="46" customFormat="1"/>
    <row r="3905" s="46" customFormat="1"/>
    <row r="3906" s="46" customFormat="1"/>
    <row r="3907" s="46" customFormat="1"/>
    <row r="3908" s="46" customFormat="1"/>
    <row r="3909" s="46" customFormat="1"/>
    <row r="3910" s="46" customFormat="1"/>
    <row r="3911" s="46" customFormat="1"/>
    <row r="3912" s="46" customFormat="1"/>
    <row r="3913" s="46" customFormat="1"/>
    <row r="3914" s="46" customFormat="1"/>
    <row r="3915" s="46" customFormat="1"/>
    <row r="3916" s="46" customFormat="1"/>
    <row r="3917" s="46" customFormat="1"/>
    <row r="3918" s="46" customFormat="1"/>
    <row r="3919" s="46" customFormat="1"/>
    <row r="3920" s="46" customFormat="1"/>
    <row r="3921" s="46" customFormat="1"/>
    <row r="3922" s="46" customFormat="1"/>
    <row r="3923" s="46" customFormat="1"/>
    <row r="3924" s="46" customFormat="1"/>
    <row r="3925" s="46" customFormat="1"/>
    <row r="3926" s="46" customFormat="1"/>
    <row r="3927" s="46" customFormat="1"/>
    <row r="3928" s="46" customFormat="1"/>
    <row r="3929" s="46" customFormat="1"/>
    <row r="3930" s="46" customFormat="1"/>
    <row r="3931" s="46" customFormat="1"/>
    <row r="3932" s="46" customFormat="1"/>
    <row r="3933" s="46" customFormat="1"/>
    <row r="3934" s="46" customFormat="1"/>
    <row r="3935" s="46" customFormat="1"/>
    <row r="3936" s="46" customFormat="1"/>
    <row r="3937" s="46" customFormat="1"/>
    <row r="3938" s="46" customFormat="1"/>
    <row r="3939" s="46" customFormat="1"/>
    <row r="3940" s="46" customFormat="1"/>
    <row r="3941" s="46" customFormat="1"/>
    <row r="3942" s="46" customFormat="1"/>
    <row r="3943" s="46" customFormat="1"/>
    <row r="3944" s="46" customFormat="1"/>
    <row r="3945" s="46" customFormat="1"/>
    <row r="3946" s="46" customFormat="1"/>
    <row r="3947" s="46" customFormat="1"/>
    <row r="3948" s="46" customFormat="1"/>
    <row r="3949" s="46" customFormat="1"/>
    <row r="3950" s="46" customFormat="1"/>
    <row r="3951" s="46" customFormat="1"/>
    <row r="3952" s="46" customFormat="1"/>
    <row r="3953" s="46" customFormat="1"/>
    <row r="3954" s="46" customFormat="1"/>
    <row r="3955" s="46" customFormat="1"/>
    <row r="3956" s="46" customFormat="1"/>
    <row r="3957" s="46" customFormat="1"/>
    <row r="3958" s="46" customFormat="1"/>
    <row r="3959" s="46" customFormat="1"/>
    <row r="3960" s="46" customFormat="1"/>
    <row r="3961" s="46" customFormat="1"/>
    <row r="3962" s="46" customFormat="1"/>
    <row r="3963" s="46" customFormat="1"/>
    <row r="3964" s="46" customFormat="1"/>
    <row r="3965" s="46" customFormat="1"/>
    <row r="3966" s="46" customFormat="1"/>
    <row r="3967" s="46" customFormat="1"/>
    <row r="3968" s="46" customFormat="1"/>
    <row r="3969" s="46" customFormat="1"/>
    <row r="3970" s="46" customFormat="1"/>
    <row r="3971" s="46" customFormat="1"/>
    <row r="3972" s="46" customFormat="1"/>
    <row r="3973" s="46" customFormat="1"/>
    <row r="3974" s="46" customFormat="1"/>
    <row r="3975" s="46" customFormat="1"/>
    <row r="3976" s="46" customFormat="1"/>
    <row r="3977" s="46" customFormat="1"/>
    <row r="3978" s="46" customFormat="1"/>
    <row r="3979" s="46" customFormat="1"/>
    <row r="3980" s="46" customFormat="1"/>
    <row r="3981" s="46" customFormat="1"/>
    <row r="3982" s="46" customFormat="1"/>
    <row r="3983" s="46" customFormat="1"/>
    <row r="3984" s="46" customFormat="1"/>
    <row r="3985" s="46" customFormat="1"/>
    <row r="3986" s="46" customFormat="1"/>
    <row r="3987" s="46" customFormat="1"/>
    <row r="3988" s="46" customFormat="1"/>
    <row r="3989" s="46" customFormat="1"/>
    <row r="3990" s="46" customFormat="1"/>
    <row r="3991" s="46" customFormat="1"/>
    <row r="3992" s="46" customFormat="1"/>
    <row r="3993" s="46" customFormat="1"/>
    <row r="3994" s="46" customFormat="1"/>
    <row r="3995" s="46" customFormat="1"/>
    <row r="3996" s="46" customFormat="1"/>
    <row r="3997" s="46" customFormat="1"/>
    <row r="3998" s="46" customFormat="1"/>
    <row r="3999" s="46" customFormat="1"/>
    <row r="4000" s="46" customFormat="1"/>
    <row r="4001" s="46" customFormat="1"/>
    <row r="4002" s="46" customFormat="1"/>
    <row r="4003" s="46" customFormat="1"/>
    <row r="4004" s="46" customFormat="1"/>
    <row r="4005" s="46" customFormat="1"/>
    <row r="4006" s="46" customFormat="1"/>
    <row r="4007" s="46" customFormat="1"/>
    <row r="4008" s="46" customFormat="1"/>
    <row r="4009" s="46" customFormat="1"/>
    <row r="4010" s="46" customFormat="1"/>
    <row r="4011" s="46" customFormat="1"/>
    <row r="4012" s="46" customFormat="1"/>
    <row r="4013" s="46" customFormat="1"/>
    <row r="4014" s="46" customFormat="1"/>
    <row r="4015" s="46" customFormat="1"/>
    <row r="4016" s="46" customFormat="1"/>
    <row r="4017" s="46" customFormat="1"/>
    <row r="4018" s="46" customFormat="1"/>
    <row r="4019" s="46" customFormat="1"/>
    <row r="4020" s="46" customFormat="1"/>
    <row r="4021" s="46" customFormat="1"/>
    <row r="4022" s="46" customFormat="1"/>
    <row r="4023" s="46" customFormat="1"/>
    <row r="4024" s="46" customFormat="1"/>
    <row r="4025" s="46" customFormat="1"/>
    <row r="4026" s="46" customFormat="1"/>
    <row r="4027" s="46" customFormat="1"/>
    <row r="4028" s="46" customFormat="1"/>
    <row r="4029" s="46" customFormat="1"/>
    <row r="4030" s="46" customFormat="1"/>
    <row r="4031" s="46" customFormat="1"/>
    <row r="4032" s="46" customFormat="1"/>
    <row r="4033" s="46" customFormat="1"/>
    <row r="4034" s="46" customFormat="1"/>
    <row r="4035" s="46" customFormat="1"/>
    <row r="4036" s="46" customFormat="1"/>
    <row r="4037" s="46" customFormat="1"/>
    <row r="4038" s="46" customFormat="1"/>
    <row r="4039" s="46" customFormat="1"/>
    <row r="4040" s="46" customFormat="1"/>
    <row r="4041" s="46" customFormat="1"/>
    <row r="4042" s="46" customFormat="1"/>
    <row r="4043" s="46" customFormat="1"/>
    <row r="4044" s="46" customFormat="1"/>
    <row r="4045" s="46" customFormat="1"/>
    <row r="4046" s="46" customFormat="1"/>
    <row r="4047" s="46" customFormat="1"/>
    <row r="4048" s="46" customFormat="1"/>
    <row r="4049" s="46" customFormat="1"/>
    <row r="4050" s="46" customFormat="1"/>
    <row r="4051" s="46" customFormat="1"/>
    <row r="4052" s="46" customFormat="1"/>
    <row r="4053" s="46" customFormat="1"/>
    <row r="4054" s="46" customFormat="1"/>
    <row r="4055" s="46" customFormat="1"/>
    <row r="4056" s="46" customFormat="1"/>
    <row r="4057" s="46" customFormat="1"/>
    <row r="4058" s="46" customFormat="1"/>
    <row r="4059" s="46" customFormat="1"/>
    <row r="4060" s="46" customFormat="1"/>
    <row r="4061" s="46" customFormat="1"/>
    <row r="4062" s="46" customFormat="1"/>
    <row r="4063" s="46" customFormat="1"/>
    <row r="4064" s="46" customFormat="1"/>
    <row r="4065" s="46" customFormat="1"/>
    <row r="4066" s="46" customFormat="1"/>
    <row r="4067" s="46" customFormat="1"/>
    <row r="4068" s="46" customFormat="1"/>
    <row r="4069" s="46" customFormat="1"/>
    <row r="4070" s="46" customFormat="1"/>
    <row r="4071" s="46" customFormat="1"/>
    <row r="4072" s="46" customFormat="1"/>
    <row r="4073" s="46" customFormat="1"/>
    <row r="4074" s="46" customFormat="1"/>
    <row r="4075" s="46" customFormat="1"/>
    <row r="4076" s="46" customFormat="1"/>
    <row r="4077" s="46" customFormat="1"/>
    <row r="4078" s="46" customFormat="1"/>
    <row r="4079" s="46" customFormat="1"/>
    <row r="4080" s="46" customFormat="1"/>
    <row r="4081" s="46" customFormat="1"/>
    <row r="4082" s="46" customFormat="1"/>
    <row r="4083" s="46" customFormat="1"/>
    <row r="4084" s="46" customFormat="1"/>
    <row r="4085" s="46" customFormat="1"/>
    <row r="4086" s="46" customFormat="1"/>
    <row r="4087" s="46" customFormat="1"/>
    <row r="4088" s="46" customFormat="1"/>
    <row r="4089" s="46" customFormat="1"/>
    <row r="4090" s="46" customFormat="1"/>
    <row r="4091" s="46" customFormat="1"/>
    <row r="4092" s="46" customFormat="1"/>
    <row r="4093" s="46" customFormat="1"/>
    <row r="4094" s="46" customFormat="1"/>
    <row r="4095" s="46" customFormat="1"/>
    <row r="4096" s="46" customFormat="1"/>
    <row r="4097" s="46" customFormat="1"/>
    <row r="4098" s="46" customFormat="1"/>
    <row r="4099" s="46" customFormat="1"/>
    <row r="4100" s="46" customFormat="1"/>
    <row r="4101" s="46" customFormat="1"/>
    <row r="4102" s="46" customFormat="1"/>
    <row r="4103" s="46" customFormat="1"/>
    <row r="4104" s="46" customFormat="1"/>
    <row r="4105" s="46" customFormat="1"/>
    <row r="4106" s="46" customFormat="1"/>
    <row r="4107" s="46" customFormat="1"/>
    <row r="4108" s="46" customFormat="1"/>
    <row r="4109" s="46" customFormat="1"/>
    <row r="4110" s="46" customFormat="1"/>
    <row r="4111" s="46" customFormat="1"/>
    <row r="4112" s="46" customFormat="1"/>
    <row r="4113" s="46" customFormat="1"/>
    <row r="4114" s="46" customFormat="1"/>
    <row r="4115" s="46" customFormat="1"/>
    <row r="4116" s="46" customFormat="1"/>
    <row r="4117" s="46" customFormat="1"/>
    <row r="4118" s="46" customFormat="1"/>
    <row r="4119" s="46" customFormat="1"/>
    <row r="4120" s="46" customFormat="1"/>
    <row r="4121" s="46" customFormat="1"/>
    <row r="4122" s="46" customFormat="1"/>
    <row r="4123" s="46" customFormat="1"/>
    <row r="4124" s="46" customFormat="1"/>
    <row r="4125" s="46" customFormat="1"/>
    <row r="4126" s="46" customFormat="1"/>
    <row r="4127" s="46" customFormat="1"/>
    <row r="4128" s="46" customFormat="1"/>
    <row r="4129" s="46" customFormat="1"/>
    <row r="4130" s="46" customFormat="1"/>
    <row r="4131" s="46" customFormat="1"/>
    <row r="4132" s="46" customFormat="1"/>
    <row r="4133" s="46" customFormat="1"/>
    <row r="4134" s="46" customFormat="1"/>
    <row r="4135" s="46" customFormat="1"/>
    <row r="4136" s="46" customFormat="1"/>
    <row r="4137" s="46" customFormat="1"/>
    <row r="4138" s="46" customFormat="1"/>
    <row r="4139" s="46" customFormat="1"/>
    <row r="4140" s="46" customFormat="1"/>
    <row r="4141" s="46" customFormat="1"/>
    <row r="4142" s="46" customFormat="1"/>
    <row r="4143" s="46" customFormat="1"/>
    <row r="4144" s="46" customFormat="1"/>
    <row r="4145" s="46" customFormat="1"/>
    <row r="4146" s="46" customFormat="1"/>
    <row r="4147" s="46" customFormat="1"/>
    <row r="4148" s="46" customFormat="1"/>
    <row r="4149" s="46" customFormat="1"/>
    <row r="4150" s="46" customFormat="1"/>
    <row r="4151" s="46" customFormat="1"/>
    <row r="4152" s="46" customFormat="1"/>
    <row r="4153" s="46" customFormat="1"/>
    <row r="4154" s="46" customFormat="1"/>
    <row r="4155" s="46" customFormat="1"/>
    <row r="4156" s="46" customFormat="1"/>
    <row r="4157" s="46" customFormat="1"/>
    <row r="4158" s="46" customFormat="1"/>
    <row r="4159" s="46" customFormat="1"/>
    <row r="4160" s="46" customFormat="1"/>
    <row r="4161" s="46" customFormat="1"/>
    <row r="4162" s="46" customFormat="1"/>
    <row r="4163" s="46" customFormat="1"/>
    <row r="4164" s="46" customFormat="1"/>
    <row r="4165" s="46" customFormat="1"/>
    <row r="4166" s="46" customFormat="1"/>
    <row r="4167" s="46" customFormat="1"/>
    <row r="4168" s="46" customFormat="1"/>
    <row r="4169" s="46" customFormat="1"/>
    <row r="4170" s="46" customFormat="1"/>
    <row r="4171" s="46" customFormat="1"/>
    <row r="4172" s="46" customFormat="1"/>
    <row r="4173" s="46" customFormat="1"/>
    <row r="4174" s="46" customFormat="1"/>
    <row r="4175" s="46" customFormat="1"/>
    <row r="4176" s="46" customFormat="1"/>
    <row r="4177" s="46" customFormat="1"/>
    <row r="4178" s="46" customFormat="1"/>
    <row r="4179" s="46" customFormat="1"/>
    <row r="4180" s="46" customFormat="1"/>
    <row r="4181" s="46" customFormat="1"/>
    <row r="4182" s="46" customFormat="1"/>
    <row r="4183" s="46" customFormat="1"/>
    <row r="4184" s="46" customFormat="1"/>
    <row r="4185" s="46" customFormat="1"/>
    <row r="4186" s="46" customFormat="1"/>
    <row r="4187" s="46" customFormat="1"/>
    <row r="4188" s="46" customFormat="1"/>
    <row r="4189" s="46" customFormat="1"/>
    <row r="4190" s="46" customFormat="1"/>
    <row r="4191" s="46" customFormat="1"/>
    <row r="4192" s="46" customFormat="1"/>
    <row r="4193" s="46" customFormat="1"/>
    <row r="4194" s="46" customFormat="1"/>
    <row r="4195" s="46" customFormat="1"/>
    <row r="4196" s="46" customFormat="1"/>
    <row r="4197" s="46" customFormat="1"/>
    <row r="4198" s="46" customFormat="1"/>
    <row r="4199" s="46" customFormat="1"/>
    <row r="4200" s="46" customFormat="1"/>
    <row r="4201" s="46" customFormat="1"/>
    <row r="4202" s="46" customFormat="1"/>
    <row r="4203" s="46" customFormat="1"/>
    <row r="4204" s="46" customFormat="1"/>
    <row r="4205" s="46" customFormat="1"/>
    <row r="4206" s="46" customFormat="1"/>
    <row r="4207" s="46" customFormat="1"/>
    <row r="4208" s="46" customFormat="1"/>
    <row r="4209" s="46" customFormat="1"/>
    <row r="4210" s="46" customFormat="1"/>
    <row r="4211" s="46" customFormat="1"/>
    <row r="4212" s="46" customFormat="1"/>
    <row r="4213" s="46" customFormat="1"/>
    <row r="4214" s="46" customFormat="1"/>
    <row r="4215" s="46" customFormat="1"/>
    <row r="4216" s="46" customFormat="1"/>
    <row r="4217" s="46" customFormat="1"/>
    <row r="4218" s="46" customFormat="1"/>
    <row r="4219" s="46" customFormat="1"/>
    <row r="4220" s="46" customFormat="1"/>
    <row r="4221" s="46" customFormat="1"/>
    <row r="4222" s="46" customFormat="1"/>
    <row r="4223" s="46" customFormat="1"/>
    <row r="4224" s="46" customFormat="1"/>
    <row r="4225" s="46" customFormat="1"/>
    <row r="4226" s="46" customFormat="1"/>
    <row r="4227" s="46" customFormat="1"/>
    <row r="4228" s="46" customFormat="1"/>
    <row r="4229" s="46" customFormat="1"/>
    <row r="4230" s="46" customFormat="1"/>
    <row r="4231" s="46" customFormat="1"/>
    <row r="4232" s="46" customFormat="1"/>
    <row r="4233" s="46" customFormat="1"/>
    <row r="4234" s="46" customFormat="1"/>
    <row r="4235" s="46" customFormat="1"/>
    <row r="4236" s="46" customFormat="1"/>
    <row r="4237" s="46" customFormat="1"/>
    <row r="4238" s="46" customFormat="1"/>
    <row r="4239" s="46" customFormat="1"/>
    <row r="4240" s="46" customFormat="1"/>
    <row r="4241" s="46" customFormat="1"/>
    <row r="4242" s="46" customFormat="1"/>
    <row r="4243" s="46" customFormat="1"/>
    <row r="4244" s="46" customFormat="1"/>
    <row r="4245" s="46" customFormat="1"/>
    <row r="4246" s="46" customFormat="1"/>
    <row r="4247" s="46" customFormat="1"/>
    <row r="4248" s="46" customFormat="1"/>
    <row r="4249" s="46" customFormat="1"/>
    <row r="4250" s="46" customFormat="1"/>
    <row r="4251" s="46" customFormat="1"/>
    <row r="4252" s="46" customFormat="1"/>
    <row r="4253" s="46" customFormat="1"/>
    <row r="4254" s="46" customFormat="1"/>
    <row r="4255" s="46" customFormat="1"/>
    <row r="4256" s="46" customFormat="1"/>
    <row r="4257" s="46" customFormat="1"/>
    <row r="4258" s="46" customFormat="1"/>
    <row r="4259" s="46" customFormat="1"/>
    <row r="4260" s="46" customFormat="1"/>
    <row r="4261" s="46" customFormat="1"/>
    <row r="4262" s="46" customFormat="1"/>
    <row r="4263" s="46" customFormat="1"/>
    <row r="4264" s="46" customFormat="1"/>
    <row r="4265" s="46" customFormat="1"/>
    <row r="4266" s="46" customFormat="1"/>
    <row r="4267" s="46" customFormat="1"/>
    <row r="4268" s="46" customFormat="1"/>
    <row r="4269" s="46" customFormat="1"/>
    <row r="4270" s="46" customFormat="1"/>
    <row r="4271" s="46" customFormat="1"/>
    <row r="4272" s="46" customFormat="1"/>
    <row r="4273" s="46" customFormat="1"/>
    <row r="4274" s="46" customFormat="1"/>
    <row r="4275" s="46" customFormat="1"/>
    <row r="4276" s="46" customFormat="1"/>
    <row r="4277" s="46" customFormat="1"/>
    <row r="4278" s="46" customFormat="1"/>
    <row r="4279" s="46" customFormat="1"/>
    <row r="4280" s="46" customFormat="1"/>
    <row r="4281" s="46" customFormat="1"/>
    <row r="4282" s="46" customFormat="1"/>
    <row r="4283" s="46" customFormat="1"/>
    <row r="4284" s="46" customFormat="1"/>
    <row r="4285" s="46" customFormat="1"/>
    <row r="4286" s="46" customFormat="1"/>
    <row r="4287" s="46" customFormat="1"/>
    <row r="4288" s="46" customFormat="1"/>
    <row r="4289" s="46" customFormat="1"/>
    <row r="4290" s="46" customFormat="1"/>
    <row r="4291" s="46" customFormat="1"/>
    <row r="4292" s="46" customFormat="1"/>
    <row r="4293" s="46" customFormat="1"/>
    <row r="4294" s="46" customFormat="1"/>
    <row r="4295" s="46" customFormat="1"/>
    <row r="4296" s="46" customFormat="1"/>
    <row r="4297" s="46" customFormat="1"/>
    <row r="4298" s="46" customFormat="1"/>
    <row r="4299" s="46" customFormat="1"/>
    <row r="4300" s="46" customFormat="1"/>
    <row r="4301" s="46" customFormat="1"/>
    <row r="4302" s="46" customFormat="1"/>
    <row r="4303" s="46" customFormat="1"/>
    <row r="4304" s="46" customFormat="1"/>
    <row r="4305" s="46" customFormat="1"/>
    <row r="4306" s="46" customFormat="1"/>
    <row r="4307" s="46" customFormat="1"/>
    <row r="4308" s="46" customFormat="1"/>
    <row r="4309" s="46" customFormat="1"/>
    <row r="4310" s="46" customFormat="1"/>
    <row r="4311" s="46" customFormat="1"/>
    <row r="4312" s="46" customFormat="1"/>
    <row r="4313" s="46" customFormat="1"/>
    <row r="4314" s="46" customFormat="1"/>
    <row r="4315" s="46" customFormat="1"/>
    <row r="4316" s="46" customFormat="1"/>
    <row r="4317" s="46" customFormat="1"/>
    <row r="4318" s="46" customFormat="1"/>
    <row r="4319" s="46" customFormat="1"/>
    <row r="4320" s="46" customFormat="1"/>
    <row r="4321" s="46" customFormat="1"/>
    <row r="4322" s="46" customFormat="1"/>
    <row r="4323" s="46" customFormat="1"/>
    <row r="4324" s="46" customFormat="1"/>
    <row r="4325" s="46" customFormat="1"/>
    <row r="4326" s="46" customFormat="1"/>
    <row r="4327" s="46" customFormat="1"/>
    <row r="4328" s="46" customFormat="1"/>
    <row r="4329" s="46" customFormat="1"/>
    <row r="4330" s="46" customFormat="1"/>
    <row r="4331" s="46" customFormat="1"/>
    <row r="4332" s="46" customFormat="1"/>
    <row r="4333" s="46" customFormat="1"/>
    <row r="4334" s="46" customFormat="1"/>
    <row r="4335" s="46" customFormat="1"/>
    <row r="4336" s="46" customFormat="1"/>
    <row r="4337" s="46" customFormat="1"/>
    <row r="4338" s="46" customFormat="1"/>
    <row r="4339" s="46" customFormat="1"/>
    <row r="4340" s="46" customFormat="1"/>
    <row r="4341" s="46" customFormat="1"/>
    <row r="4342" s="46" customFormat="1"/>
    <row r="4343" s="46" customFormat="1"/>
    <row r="4344" s="46" customFormat="1"/>
    <row r="4345" s="46" customFormat="1"/>
    <row r="4346" s="46" customFormat="1"/>
    <row r="4347" s="46" customFormat="1"/>
    <row r="4348" s="46" customFormat="1"/>
    <row r="4349" s="46" customFormat="1"/>
    <row r="4350" s="46" customFormat="1"/>
    <row r="4351" s="46" customFormat="1"/>
    <row r="4352" s="46" customFormat="1"/>
    <row r="4353" s="46" customFormat="1"/>
    <row r="4354" s="46" customFormat="1"/>
    <row r="4355" s="46" customFormat="1"/>
    <row r="4356" s="46" customFormat="1"/>
    <row r="4357" s="46" customFormat="1"/>
    <row r="4358" s="46" customFormat="1"/>
    <row r="4359" s="46" customFormat="1"/>
    <row r="4360" s="46" customFormat="1"/>
    <row r="4361" s="46" customFormat="1"/>
    <row r="4362" s="46" customFormat="1"/>
    <row r="4363" s="46" customFormat="1"/>
    <row r="4364" s="46" customFormat="1"/>
    <row r="4365" s="46" customFormat="1"/>
    <row r="4366" s="46" customFormat="1"/>
    <row r="4367" s="46" customFormat="1"/>
    <row r="4368" s="46" customFormat="1"/>
    <row r="4369" s="46" customFormat="1"/>
    <row r="4370" s="46" customFormat="1"/>
    <row r="4371" s="46" customFormat="1"/>
    <row r="4372" s="46" customFormat="1"/>
    <row r="4373" s="46" customFormat="1"/>
    <row r="4374" s="46" customFormat="1"/>
    <row r="4375" s="46" customFormat="1"/>
    <row r="4376" s="46" customFormat="1"/>
    <row r="4377" s="46" customFormat="1"/>
    <row r="4378" s="46" customFormat="1"/>
    <row r="4379" s="46" customFormat="1"/>
    <row r="4380" s="46" customFormat="1"/>
    <row r="4381" s="46" customFormat="1"/>
    <row r="4382" s="46" customFormat="1"/>
    <row r="4383" s="46" customFormat="1"/>
    <row r="4384" s="46" customFormat="1"/>
    <row r="4385" s="46" customFormat="1"/>
    <row r="4386" s="46" customFormat="1"/>
    <row r="4387" s="46" customFormat="1"/>
    <row r="4388" s="46" customFormat="1"/>
    <row r="4389" s="46" customFormat="1"/>
    <row r="4390" s="46" customFormat="1"/>
    <row r="4391" s="46" customFormat="1"/>
    <row r="4392" s="46" customFormat="1"/>
    <row r="4393" s="46" customFormat="1"/>
    <row r="4394" s="46" customFormat="1"/>
    <row r="4395" s="46" customFormat="1"/>
    <row r="4396" s="46" customFormat="1"/>
    <row r="4397" s="46" customFormat="1"/>
    <row r="4398" s="46" customFormat="1"/>
    <row r="4399" s="46" customFormat="1"/>
    <row r="4400" s="46" customFormat="1"/>
    <row r="4401" s="46" customFormat="1"/>
    <row r="4402" s="46" customFormat="1"/>
    <row r="4403" s="46" customFormat="1"/>
    <row r="4404" s="46" customFormat="1"/>
    <row r="4405" s="46" customFormat="1"/>
    <row r="4406" s="46" customFormat="1"/>
    <row r="4407" s="46" customFormat="1"/>
    <row r="4408" s="46" customFormat="1"/>
    <row r="4409" s="46" customFormat="1"/>
    <row r="4410" s="46" customFormat="1"/>
    <row r="4411" s="46" customFormat="1"/>
    <row r="4412" s="46" customFormat="1"/>
    <row r="4413" s="46" customFormat="1"/>
    <row r="4414" s="46" customFormat="1"/>
    <row r="4415" s="46" customFormat="1"/>
    <row r="4416" s="46" customFormat="1"/>
    <row r="4417" s="46" customFormat="1"/>
    <row r="4418" s="46" customFormat="1"/>
    <row r="4419" s="46" customFormat="1"/>
    <row r="4420" s="46" customFormat="1"/>
    <row r="4421" s="46" customFormat="1"/>
    <row r="4422" s="46" customFormat="1"/>
    <row r="4423" s="46" customFormat="1"/>
    <row r="4424" s="46" customFormat="1"/>
    <row r="4425" s="46" customFormat="1"/>
    <row r="4426" s="46" customFormat="1"/>
    <row r="4427" s="46" customFormat="1"/>
    <row r="4428" s="46" customFormat="1"/>
    <row r="4429" s="46" customFormat="1"/>
    <row r="4430" s="46" customFormat="1"/>
    <row r="4431" s="46" customFormat="1"/>
    <row r="4432" s="46" customFormat="1"/>
    <row r="4433" s="46" customFormat="1"/>
    <row r="4434" s="46" customFormat="1"/>
    <row r="4435" s="46" customFormat="1"/>
    <row r="4436" s="46" customFormat="1"/>
    <row r="4437" s="46" customFormat="1"/>
    <row r="4438" s="46" customFormat="1"/>
    <row r="4439" s="46" customFormat="1"/>
    <row r="4440" s="46" customFormat="1"/>
    <row r="4441" s="46" customFormat="1"/>
    <row r="4442" s="46" customFormat="1"/>
    <row r="4443" s="46" customFormat="1"/>
    <row r="4444" s="46" customFormat="1"/>
    <row r="4445" s="46" customFormat="1"/>
    <row r="4446" s="46" customFormat="1"/>
    <row r="4447" s="46" customFormat="1"/>
    <row r="4448" s="46" customFormat="1"/>
    <row r="4449" s="46" customFormat="1"/>
    <row r="4450" s="46" customFormat="1"/>
    <row r="4451" s="46" customFormat="1"/>
    <row r="4452" s="46" customFormat="1"/>
    <row r="4453" s="46" customFormat="1"/>
    <row r="4454" s="46" customFormat="1"/>
    <row r="4455" s="46" customFormat="1"/>
    <row r="4456" s="46" customFormat="1"/>
    <row r="4457" s="46" customFormat="1"/>
    <row r="4458" s="46" customFormat="1"/>
    <row r="4459" s="46" customFormat="1"/>
    <row r="4460" s="46" customFormat="1"/>
    <row r="4461" s="46" customFormat="1"/>
    <row r="4462" s="46" customFormat="1"/>
    <row r="4463" s="46" customFormat="1"/>
    <row r="4464" s="46" customFormat="1"/>
    <row r="4465" s="46" customFormat="1"/>
    <row r="4466" s="46" customFormat="1"/>
    <row r="4467" s="46" customFormat="1"/>
    <row r="4468" s="46" customFormat="1"/>
    <row r="4469" s="46" customFormat="1"/>
    <row r="4470" s="46" customFormat="1"/>
    <row r="4471" s="46" customFormat="1"/>
    <row r="4472" s="46" customFormat="1"/>
    <row r="4473" s="46" customFormat="1"/>
    <row r="4474" s="46" customFormat="1"/>
    <row r="4475" s="46" customFormat="1"/>
    <row r="4476" s="46" customFormat="1"/>
    <row r="4477" s="46" customFormat="1"/>
    <row r="4478" s="46" customFormat="1"/>
    <row r="4479" s="46" customFormat="1"/>
    <row r="4480" s="46" customFormat="1"/>
    <row r="4481" s="46" customFormat="1"/>
    <row r="4482" s="46" customFormat="1"/>
    <row r="4483" s="46" customFormat="1"/>
    <row r="4484" s="46" customFormat="1"/>
    <row r="4485" s="46" customFormat="1"/>
    <row r="4486" s="46" customFormat="1"/>
    <row r="4487" s="46" customFormat="1"/>
    <row r="4488" s="46" customFormat="1"/>
    <row r="4489" s="46" customFormat="1"/>
    <row r="4490" s="46" customFormat="1"/>
    <row r="4491" s="46" customFormat="1"/>
    <row r="4492" s="46" customFormat="1"/>
    <row r="4493" s="46" customFormat="1"/>
    <row r="4494" s="46" customFormat="1"/>
    <row r="4495" s="46" customFormat="1"/>
    <row r="4496" s="46" customFormat="1"/>
    <row r="4497" s="46" customFormat="1"/>
    <row r="4498" s="46" customFormat="1"/>
    <row r="4499" s="46" customFormat="1"/>
    <row r="4500" s="46" customFormat="1"/>
    <row r="4501" s="46" customFormat="1"/>
    <row r="4502" s="46" customFormat="1"/>
    <row r="4503" s="46" customFormat="1"/>
    <row r="4504" s="46" customFormat="1"/>
    <row r="4505" s="46" customFormat="1"/>
    <row r="4506" s="46" customFormat="1"/>
    <row r="4507" s="46" customFormat="1"/>
    <row r="4508" s="46" customFormat="1"/>
    <row r="4509" s="46" customFormat="1"/>
    <row r="4510" s="46" customFormat="1"/>
    <row r="4511" s="46" customFormat="1"/>
    <row r="4512" s="46" customFormat="1"/>
    <row r="4513" s="46" customFormat="1"/>
    <row r="4514" s="46" customFormat="1"/>
    <row r="4515" s="46" customFormat="1"/>
    <row r="4516" s="46" customFormat="1"/>
    <row r="4517" s="46" customFormat="1"/>
    <row r="4518" s="46" customFormat="1"/>
    <row r="4519" s="46" customFormat="1"/>
    <row r="4520" s="46" customFormat="1"/>
    <row r="4521" s="46" customFormat="1"/>
    <row r="4522" s="46" customFormat="1"/>
    <row r="4523" s="46" customFormat="1"/>
    <row r="4524" s="46" customFormat="1"/>
    <row r="4525" s="46" customFormat="1"/>
    <row r="4526" s="46" customFormat="1"/>
    <row r="4527" s="46" customFormat="1"/>
    <row r="4528" s="46" customFormat="1"/>
    <row r="4529" s="46" customFormat="1"/>
    <row r="4530" s="46" customFormat="1"/>
    <row r="4531" s="46" customFormat="1"/>
    <row r="4532" s="46" customFormat="1"/>
    <row r="4533" s="46" customFormat="1"/>
    <row r="4534" s="46" customFormat="1"/>
    <row r="4535" s="46" customFormat="1"/>
    <row r="4536" s="46" customFormat="1"/>
    <row r="4537" s="46" customFormat="1"/>
    <row r="4538" s="46" customFormat="1"/>
    <row r="4539" s="46" customFormat="1"/>
    <row r="4540" s="46" customFormat="1"/>
    <row r="4541" s="46" customFormat="1"/>
    <row r="4542" s="46" customFormat="1"/>
    <row r="4543" s="46" customFormat="1"/>
    <row r="4544" s="46" customFormat="1"/>
    <row r="4545" s="46" customFormat="1"/>
    <row r="4546" s="46" customFormat="1"/>
    <row r="4547" s="46" customFormat="1"/>
    <row r="4548" s="46" customFormat="1"/>
    <row r="4549" s="46" customFormat="1"/>
    <row r="4550" s="46" customFormat="1"/>
    <row r="4551" s="46" customFormat="1"/>
    <row r="4552" s="46" customFormat="1"/>
    <row r="4553" s="46" customFormat="1"/>
    <row r="4554" s="46" customFormat="1"/>
    <row r="4555" s="46" customFormat="1"/>
    <row r="4556" s="46" customFormat="1"/>
    <row r="4557" s="46" customFormat="1"/>
    <row r="4558" s="46" customFormat="1"/>
    <row r="4559" s="46" customFormat="1"/>
    <row r="4560" s="46" customFormat="1"/>
    <row r="4561" s="46" customFormat="1"/>
    <row r="4562" s="46" customFormat="1"/>
    <row r="4563" s="46" customFormat="1"/>
    <row r="4564" s="46" customFormat="1"/>
    <row r="4565" s="46" customFormat="1"/>
    <row r="4566" s="46" customFormat="1"/>
    <row r="4567" s="46" customFormat="1"/>
    <row r="4568" s="46" customFormat="1"/>
    <row r="4569" s="46" customFormat="1"/>
    <row r="4570" s="46" customFormat="1"/>
    <row r="4571" s="46" customFormat="1"/>
    <row r="4572" s="46" customFormat="1"/>
    <row r="4573" s="46" customFormat="1"/>
    <row r="4574" s="46" customFormat="1"/>
    <row r="4575" s="46" customFormat="1"/>
    <row r="4576" s="46" customFormat="1"/>
    <row r="4577" s="46" customFormat="1"/>
    <row r="4578" s="46" customFormat="1"/>
    <row r="4579" s="46" customFormat="1"/>
    <row r="4580" s="46" customFormat="1"/>
    <row r="4581" s="46" customFormat="1"/>
    <row r="4582" s="46" customFormat="1"/>
    <row r="4583" s="46" customFormat="1"/>
    <row r="4584" s="46" customFormat="1"/>
    <row r="4585" s="46" customFormat="1"/>
    <row r="4586" s="46" customFormat="1"/>
    <row r="4587" s="46" customFormat="1"/>
    <row r="4588" s="46" customFormat="1"/>
    <row r="4589" s="46" customFormat="1"/>
    <row r="4590" s="46" customFormat="1"/>
    <row r="4591" s="46" customFormat="1"/>
    <row r="4592" s="46" customFormat="1"/>
    <row r="4593" s="46" customFormat="1"/>
    <row r="4594" s="46" customFormat="1"/>
    <row r="4595" s="46" customFormat="1"/>
    <row r="4596" s="46" customFormat="1"/>
    <row r="4597" s="46" customFormat="1"/>
    <row r="4598" s="46" customFormat="1"/>
    <row r="4599" s="46" customFormat="1"/>
    <row r="4600" s="46" customFormat="1"/>
    <row r="4601" s="46" customFormat="1"/>
    <row r="4602" s="46" customFormat="1"/>
    <row r="4603" s="46" customFormat="1"/>
    <row r="4604" s="46" customFormat="1"/>
    <row r="4605" s="46" customFormat="1"/>
    <row r="4606" s="46" customFormat="1"/>
    <row r="4607" s="46" customFormat="1"/>
    <row r="4608" s="46" customFormat="1"/>
    <row r="4609" s="46" customFormat="1"/>
    <row r="4610" s="46" customFormat="1"/>
    <row r="4611" s="46" customFormat="1"/>
    <row r="4612" s="46" customFormat="1"/>
    <row r="4613" s="46" customFormat="1"/>
    <row r="4614" s="46" customFormat="1"/>
    <row r="4615" s="46" customFormat="1"/>
    <row r="4616" s="46" customFormat="1"/>
    <row r="4617" s="46" customFormat="1"/>
    <row r="4618" s="46" customFormat="1"/>
    <row r="4619" s="46" customFormat="1"/>
    <row r="4620" s="46" customFormat="1"/>
    <row r="4621" s="46" customFormat="1"/>
    <row r="4622" s="46" customFormat="1"/>
    <row r="4623" s="46" customFormat="1"/>
    <row r="4624" s="46" customFormat="1"/>
    <row r="4625" s="46" customFormat="1"/>
    <row r="4626" s="46" customFormat="1"/>
    <row r="4627" s="46" customFormat="1"/>
    <row r="4628" s="46" customFormat="1"/>
    <row r="4629" s="46" customFormat="1"/>
    <row r="4630" s="46" customFormat="1"/>
    <row r="4631" s="46" customFormat="1"/>
    <row r="4632" s="46" customFormat="1"/>
    <row r="4633" s="46" customFormat="1"/>
    <row r="4634" s="46" customFormat="1"/>
    <row r="4635" s="46" customFormat="1"/>
    <row r="4636" s="46" customFormat="1"/>
    <row r="4637" s="46" customFormat="1"/>
    <row r="4638" s="46" customFormat="1"/>
    <row r="4639" s="46" customFormat="1"/>
    <row r="4640" s="46" customFormat="1"/>
    <row r="4641" s="46" customFormat="1"/>
    <row r="4642" s="46" customFormat="1"/>
    <row r="4643" s="46" customFormat="1"/>
    <row r="4644" s="46" customFormat="1"/>
    <row r="4645" s="46" customFormat="1"/>
    <row r="4646" s="46" customFormat="1"/>
    <row r="4647" s="46" customFormat="1"/>
    <row r="4648" s="46" customFormat="1"/>
    <row r="4649" s="46" customFormat="1"/>
    <row r="4650" s="46" customFormat="1"/>
    <row r="4651" s="46" customFormat="1"/>
    <row r="4652" s="46" customFormat="1"/>
    <row r="4653" s="46" customFormat="1"/>
    <row r="4654" s="46" customFormat="1"/>
    <row r="4655" s="46" customFormat="1"/>
    <row r="4656" s="46" customFormat="1"/>
    <row r="4657" s="46" customFormat="1"/>
    <row r="4658" s="46" customFormat="1"/>
    <row r="4659" s="46" customFormat="1"/>
    <row r="4660" s="46" customFormat="1"/>
    <row r="4661" s="46" customFormat="1"/>
    <row r="4662" s="46" customFormat="1"/>
    <row r="4663" s="46" customFormat="1"/>
    <row r="4664" s="46" customFormat="1"/>
    <row r="4665" s="46" customFormat="1"/>
    <row r="4666" s="46" customFormat="1"/>
    <row r="4667" s="46" customFormat="1"/>
    <row r="4668" s="46" customFormat="1"/>
    <row r="4669" s="46" customFormat="1"/>
    <row r="4670" s="46" customFormat="1"/>
    <row r="4671" s="46" customFormat="1"/>
    <row r="4672" s="46" customFormat="1"/>
    <row r="4673" s="46" customFormat="1"/>
    <row r="4674" s="46" customFormat="1"/>
    <row r="4675" s="46" customFormat="1"/>
    <row r="4676" s="46" customFormat="1"/>
    <row r="4677" s="46" customFormat="1"/>
    <row r="4678" s="46" customFormat="1"/>
    <row r="4679" s="46" customFormat="1"/>
    <row r="4680" s="46" customFormat="1"/>
    <row r="4681" s="46" customFormat="1"/>
    <row r="4682" s="46" customFormat="1"/>
    <row r="4683" s="46" customFormat="1"/>
    <row r="4684" s="46" customFormat="1"/>
    <row r="4685" s="46" customFormat="1"/>
    <row r="4686" s="46" customFormat="1"/>
    <row r="4687" s="46" customFormat="1"/>
    <row r="4688" s="46" customFormat="1"/>
    <row r="4689" s="46" customFormat="1"/>
    <row r="4690" s="46" customFormat="1"/>
    <row r="4691" s="46" customFormat="1"/>
    <row r="4692" s="46" customFormat="1"/>
    <row r="4693" s="46" customFormat="1"/>
    <row r="4694" s="46" customFormat="1"/>
    <row r="4695" s="46" customFormat="1"/>
    <row r="4696" s="46" customFormat="1"/>
    <row r="4697" s="46" customFormat="1"/>
    <row r="4698" s="46" customFormat="1"/>
    <row r="4699" s="46" customFormat="1"/>
    <row r="4700" s="46" customFormat="1"/>
    <row r="4701" s="46" customFormat="1"/>
    <row r="4702" s="46" customFormat="1"/>
    <row r="4703" s="46" customFormat="1"/>
    <row r="4704" s="46" customFormat="1"/>
    <row r="4705" s="46" customFormat="1"/>
    <row r="4706" s="46" customFormat="1"/>
    <row r="4707" s="46" customFormat="1"/>
    <row r="4708" s="46" customFormat="1"/>
    <row r="4709" s="46" customFormat="1"/>
    <row r="4710" s="46" customFormat="1"/>
    <row r="4711" s="46" customFormat="1"/>
    <row r="4712" s="46" customFormat="1"/>
    <row r="4713" s="46" customFormat="1"/>
    <row r="4714" s="46" customFormat="1"/>
    <row r="4715" s="46" customFormat="1"/>
    <row r="4716" s="46" customFormat="1"/>
    <row r="4717" s="46" customFormat="1"/>
    <row r="4718" s="46" customFormat="1"/>
    <row r="4719" s="46" customFormat="1"/>
    <row r="4720" s="46" customFormat="1"/>
    <row r="4721" s="46" customFormat="1"/>
    <row r="4722" s="46" customFormat="1"/>
    <row r="4723" s="46" customFormat="1"/>
    <row r="4724" s="46" customFormat="1"/>
    <row r="4725" s="46" customFormat="1"/>
    <row r="4726" s="46" customFormat="1"/>
    <row r="4727" s="46" customFormat="1"/>
    <row r="4728" s="46" customFormat="1"/>
    <row r="4729" s="46" customFormat="1"/>
    <row r="4730" s="46" customFormat="1"/>
    <row r="4731" s="46" customFormat="1"/>
    <row r="4732" s="46" customFormat="1"/>
    <row r="4733" s="46" customFormat="1"/>
    <row r="4734" s="46" customFormat="1"/>
    <row r="4735" s="46" customFormat="1"/>
    <row r="4736" s="46" customFormat="1"/>
    <row r="4737" s="46" customFormat="1"/>
    <row r="4738" s="46" customFormat="1"/>
    <row r="4739" s="46" customFormat="1"/>
    <row r="4740" s="46" customFormat="1"/>
    <row r="4741" s="46" customFormat="1"/>
    <row r="4742" s="46" customFormat="1"/>
    <row r="4743" s="46" customFormat="1"/>
    <row r="4744" s="46" customFormat="1"/>
    <row r="4745" s="46" customFormat="1"/>
    <row r="4746" s="46" customFormat="1"/>
    <row r="4747" s="46" customFormat="1"/>
    <row r="4748" s="46" customFormat="1"/>
    <row r="4749" s="46" customFormat="1"/>
    <row r="4750" s="46" customFormat="1"/>
    <row r="4751" s="46" customFormat="1"/>
    <row r="4752" s="46" customFormat="1"/>
    <row r="4753" s="46" customFormat="1"/>
    <row r="4754" s="46" customFormat="1"/>
    <row r="4755" s="46" customFormat="1"/>
    <row r="4756" s="46" customFormat="1"/>
    <row r="4757" s="46" customFormat="1"/>
    <row r="4758" s="46" customFormat="1"/>
    <row r="4759" s="46" customFormat="1"/>
    <row r="4760" s="46" customFormat="1"/>
    <row r="4761" s="46" customFormat="1"/>
    <row r="4762" s="46" customFormat="1"/>
    <row r="4763" s="46" customFormat="1"/>
    <row r="4764" s="46" customFormat="1"/>
    <row r="4765" s="46" customFormat="1"/>
    <row r="4766" s="46" customFormat="1"/>
    <row r="4767" s="46" customFormat="1"/>
    <row r="4768" s="46" customFormat="1"/>
    <row r="4769" s="46" customFormat="1"/>
    <row r="4770" s="46" customFormat="1"/>
    <row r="4771" s="46" customFormat="1"/>
    <row r="4772" s="46" customFormat="1"/>
    <row r="4773" s="46" customFormat="1"/>
    <row r="4774" s="46" customFormat="1"/>
    <row r="4775" s="46" customFormat="1"/>
    <row r="4776" s="46" customFormat="1"/>
    <row r="4777" s="46" customFormat="1"/>
    <row r="4778" s="46" customFormat="1"/>
    <row r="4779" s="46" customFormat="1"/>
    <row r="4780" s="46" customFormat="1"/>
    <row r="4781" s="46" customFormat="1"/>
    <row r="4782" s="46" customFormat="1"/>
    <row r="4783" s="46" customFormat="1"/>
    <row r="4784" s="46" customFormat="1"/>
    <row r="4785" s="46" customFormat="1"/>
    <row r="4786" s="46" customFormat="1"/>
    <row r="4787" s="46" customFormat="1"/>
    <row r="4788" s="46" customFormat="1"/>
    <row r="4789" s="46" customFormat="1"/>
    <row r="4790" s="46" customFormat="1"/>
    <row r="4791" s="46" customFormat="1"/>
    <row r="4792" s="46" customFormat="1"/>
    <row r="4793" s="46" customFormat="1"/>
    <row r="4794" s="46" customFormat="1"/>
    <row r="4795" s="46" customFormat="1"/>
    <row r="4796" s="46" customFormat="1"/>
    <row r="4797" s="46" customFormat="1"/>
    <row r="4798" s="46" customFormat="1"/>
    <row r="4799" s="46" customFormat="1"/>
    <row r="4800" s="46" customFormat="1"/>
    <row r="4801" s="46" customFormat="1"/>
    <row r="4802" s="46" customFormat="1"/>
    <row r="4803" s="46" customFormat="1"/>
    <row r="4804" s="46" customFormat="1"/>
    <row r="4805" s="46" customFormat="1"/>
    <row r="4806" s="46" customFormat="1"/>
    <row r="4807" s="46" customFormat="1"/>
    <row r="4808" s="46" customFormat="1"/>
    <row r="4809" s="46" customFormat="1"/>
    <row r="4810" s="46" customFormat="1"/>
    <row r="4811" s="46" customFormat="1"/>
    <row r="4812" s="46" customFormat="1"/>
    <row r="4813" s="46" customFormat="1"/>
    <row r="4814" s="46" customFormat="1"/>
    <row r="4815" s="46" customFormat="1"/>
    <row r="4816" s="46" customFormat="1"/>
    <row r="4817" s="46" customFormat="1"/>
    <row r="4818" s="46" customFormat="1"/>
    <row r="4819" s="46" customFormat="1"/>
    <row r="4820" s="46" customFormat="1"/>
    <row r="4821" s="46" customFormat="1"/>
    <row r="4822" s="46" customFormat="1"/>
    <row r="4823" s="46" customFormat="1"/>
    <row r="4824" s="46" customFormat="1"/>
    <row r="4825" s="46" customFormat="1"/>
    <row r="4826" s="46" customFormat="1"/>
    <row r="4827" s="46" customFormat="1"/>
    <row r="4828" s="46" customFormat="1"/>
    <row r="4829" s="46" customFormat="1"/>
    <row r="4830" s="46" customFormat="1"/>
    <row r="4831" s="46" customFormat="1"/>
    <row r="4832" s="46" customFormat="1"/>
    <row r="4833" s="46" customFormat="1"/>
    <row r="4834" s="46" customFormat="1"/>
    <row r="4835" s="46" customFormat="1"/>
    <row r="4836" s="46" customFormat="1"/>
    <row r="4837" s="46" customFormat="1"/>
    <row r="4838" s="46" customFormat="1"/>
    <row r="4839" s="46" customFormat="1"/>
    <row r="4840" s="46" customFormat="1"/>
    <row r="4841" s="46" customFormat="1"/>
    <row r="4842" s="46" customFormat="1"/>
    <row r="4843" s="46" customFormat="1"/>
    <row r="4844" s="46" customFormat="1"/>
    <row r="4845" s="46" customFormat="1"/>
    <row r="4846" s="46" customFormat="1"/>
    <row r="4847" s="46" customFormat="1"/>
    <row r="4848" s="46" customFormat="1"/>
    <row r="4849" s="46" customFormat="1"/>
    <row r="4850" s="46" customFormat="1"/>
    <row r="4851" s="46" customFormat="1"/>
    <row r="4852" s="46" customFormat="1"/>
    <row r="4853" s="46" customFormat="1"/>
    <row r="4854" s="46" customFormat="1"/>
    <row r="4855" s="46" customFormat="1"/>
    <row r="4856" s="46" customFormat="1"/>
    <row r="4857" s="46" customFormat="1"/>
    <row r="4858" s="46" customFormat="1"/>
    <row r="4859" s="46" customFormat="1"/>
    <row r="4860" s="46" customFormat="1"/>
    <row r="4861" s="46" customFormat="1"/>
    <row r="4862" s="46" customFormat="1"/>
    <row r="4863" s="46" customFormat="1"/>
    <row r="4864" s="46" customFormat="1"/>
    <row r="4865" s="46" customFormat="1"/>
    <row r="4866" s="46" customFormat="1"/>
    <row r="4867" s="46" customFormat="1"/>
    <row r="4868" s="46" customFormat="1"/>
    <row r="4869" s="46" customFormat="1"/>
    <row r="4870" s="46" customFormat="1"/>
    <row r="4871" s="46" customFormat="1"/>
    <row r="4872" s="46" customFormat="1"/>
    <row r="4873" s="46" customFormat="1"/>
    <row r="4874" s="46" customFormat="1"/>
    <row r="4875" s="46" customFormat="1"/>
    <row r="4876" s="46" customFormat="1"/>
    <row r="4877" s="46" customFormat="1"/>
    <row r="4878" s="46" customFormat="1"/>
    <row r="4879" s="46" customFormat="1"/>
    <row r="4880" s="46" customFormat="1"/>
    <row r="4881" s="46" customFormat="1"/>
    <row r="4882" s="46" customFormat="1"/>
    <row r="4883" s="46" customFormat="1"/>
    <row r="4884" s="46" customFormat="1"/>
    <row r="4885" s="46" customFormat="1"/>
    <row r="4886" s="46" customFormat="1"/>
    <row r="4887" s="46" customFormat="1"/>
    <row r="4888" s="46" customFormat="1"/>
    <row r="4889" s="46" customFormat="1"/>
    <row r="4890" s="46" customFormat="1"/>
    <row r="4891" s="46" customFormat="1"/>
    <row r="4892" s="46" customFormat="1"/>
    <row r="4893" s="46" customFormat="1"/>
    <row r="4894" s="46" customFormat="1"/>
    <row r="4895" s="46" customFormat="1"/>
    <row r="4896" s="46" customFormat="1"/>
    <row r="4897" s="46" customFormat="1"/>
    <row r="4898" s="46" customFormat="1"/>
    <row r="4899" s="46" customFormat="1"/>
    <row r="4900" s="46" customFormat="1"/>
    <row r="4901" s="46" customFormat="1"/>
    <row r="4902" s="46" customFormat="1"/>
    <row r="4903" s="46" customFormat="1"/>
    <row r="4904" s="46" customFormat="1"/>
    <row r="4905" s="46" customFormat="1"/>
    <row r="4906" s="46" customFormat="1"/>
    <row r="4907" s="46" customFormat="1"/>
    <row r="4908" s="46" customFormat="1"/>
    <row r="4909" s="46" customFormat="1"/>
    <row r="4910" s="46" customFormat="1"/>
    <row r="4911" s="46" customFormat="1"/>
    <row r="4912" s="46" customFormat="1"/>
    <row r="4913" s="46" customFormat="1"/>
    <row r="4914" s="46" customFormat="1"/>
    <row r="4915" s="46" customFormat="1"/>
    <row r="4916" s="46" customFormat="1"/>
    <row r="4917" s="46" customFormat="1"/>
    <row r="4918" s="46" customFormat="1"/>
    <row r="4919" s="46" customFormat="1"/>
    <row r="4920" s="46" customFormat="1"/>
    <row r="4921" s="46" customFormat="1"/>
    <row r="4922" s="46" customFormat="1"/>
    <row r="4923" s="46" customFormat="1"/>
    <row r="4924" s="46" customFormat="1"/>
    <row r="4925" s="46" customFormat="1"/>
    <row r="4926" s="46" customFormat="1"/>
    <row r="4927" s="46" customFormat="1"/>
    <row r="4928" s="46" customFormat="1"/>
    <row r="4929" s="46" customFormat="1"/>
    <row r="4930" s="46" customFormat="1"/>
    <row r="4931" s="46" customFormat="1"/>
    <row r="4932" s="46" customFormat="1"/>
    <row r="4933" s="46" customFormat="1"/>
    <row r="4934" s="46" customFormat="1"/>
    <row r="4935" s="46" customFormat="1"/>
    <row r="4936" s="46" customFormat="1"/>
    <row r="4937" s="46" customFormat="1"/>
    <row r="4938" s="46" customFormat="1"/>
    <row r="4939" s="46" customFormat="1"/>
    <row r="4940" s="46" customFormat="1"/>
    <row r="4941" s="46" customFormat="1"/>
    <row r="4942" s="46" customFormat="1"/>
    <row r="4943" s="46" customFormat="1"/>
    <row r="4944" s="46" customFormat="1"/>
    <row r="4945" s="46" customFormat="1"/>
    <row r="4946" s="46" customFormat="1"/>
    <row r="4947" s="46" customFormat="1"/>
    <row r="4948" s="46" customFormat="1"/>
    <row r="4949" s="46" customFormat="1"/>
    <row r="4950" s="46" customFormat="1"/>
    <row r="4951" s="46" customFormat="1"/>
    <row r="4952" s="46" customFormat="1"/>
    <row r="4953" s="46" customFormat="1"/>
    <row r="4954" s="46" customFormat="1"/>
    <row r="4955" s="46" customFormat="1"/>
    <row r="4956" s="46" customFormat="1"/>
    <row r="4957" s="46" customFormat="1"/>
    <row r="4958" s="46" customFormat="1"/>
    <row r="4959" s="46" customFormat="1"/>
    <row r="4960" s="46" customFormat="1"/>
    <row r="4961" s="46" customFormat="1"/>
    <row r="4962" s="46" customFormat="1"/>
    <row r="4963" s="46" customFormat="1"/>
    <row r="4964" s="46" customFormat="1"/>
    <row r="4965" s="46" customFormat="1"/>
    <row r="4966" s="46" customFormat="1"/>
    <row r="4967" s="46" customFormat="1"/>
    <row r="4968" s="46" customFormat="1"/>
    <row r="4969" s="46" customFormat="1"/>
    <row r="4970" s="46" customFormat="1"/>
    <row r="4971" s="46" customFormat="1"/>
    <row r="4972" s="46" customFormat="1"/>
    <row r="4973" s="46" customFormat="1"/>
    <row r="4974" s="46" customFormat="1"/>
    <row r="4975" s="46" customFormat="1"/>
    <row r="4976" s="46" customFormat="1"/>
    <row r="4977" s="46" customFormat="1"/>
    <row r="4978" s="46" customFormat="1"/>
    <row r="4979" s="46" customFormat="1"/>
    <row r="4980" s="46" customFormat="1"/>
    <row r="4981" s="46" customFormat="1"/>
    <row r="4982" s="46" customFormat="1"/>
    <row r="4983" s="46" customFormat="1"/>
    <row r="4984" s="46" customFormat="1"/>
    <row r="4985" s="46" customFormat="1"/>
    <row r="4986" s="46" customFormat="1"/>
    <row r="4987" s="46" customFormat="1"/>
    <row r="4988" s="46" customFormat="1"/>
    <row r="4989" s="46" customFormat="1"/>
    <row r="4990" s="46" customFormat="1"/>
    <row r="4991" s="46" customFormat="1"/>
    <row r="4992" s="46" customFormat="1"/>
    <row r="4993" s="46" customFormat="1"/>
    <row r="4994" s="46" customFormat="1"/>
    <row r="4995" s="46" customFormat="1"/>
    <row r="4996" s="46" customFormat="1"/>
    <row r="4997" s="46" customFormat="1"/>
    <row r="4998" s="46" customFormat="1"/>
    <row r="4999" s="46" customFormat="1"/>
    <row r="5000" s="46" customFormat="1"/>
    <row r="5001" s="46" customFormat="1"/>
    <row r="5002" s="46" customFormat="1"/>
    <row r="5003" s="46" customFormat="1"/>
    <row r="5004" s="46" customFormat="1"/>
    <row r="5005" s="46" customFormat="1"/>
    <row r="5006" s="46" customFormat="1"/>
    <row r="5007" s="46" customFormat="1"/>
    <row r="5008" s="46" customFormat="1"/>
    <row r="5009" s="46" customFormat="1"/>
    <row r="5010" s="46" customFormat="1"/>
    <row r="5011" s="46" customFormat="1"/>
    <row r="5012" s="46" customFormat="1"/>
    <row r="5013" s="46" customFormat="1"/>
    <row r="5014" s="46" customFormat="1"/>
    <row r="5015" s="46" customFormat="1"/>
    <row r="5016" s="46" customFormat="1"/>
    <row r="5017" s="46" customFormat="1"/>
    <row r="5018" s="46" customFormat="1"/>
    <row r="5019" s="46" customFormat="1"/>
    <row r="5020" s="46" customFormat="1"/>
    <row r="5021" s="46" customFormat="1"/>
    <row r="5022" s="46" customFormat="1"/>
    <row r="5023" s="46" customFormat="1"/>
    <row r="5024" s="46" customFormat="1"/>
    <row r="5025" s="46" customFormat="1"/>
    <row r="5026" s="46" customFormat="1"/>
    <row r="5027" s="46" customFormat="1"/>
    <row r="5028" s="46" customFormat="1"/>
    <row r="5029" s="46" customFormat="1"/>
    <row r="5030" s="46" customFormat="1"/>
    <row r="5031" s="46" customFormat="1"/>
    <row r="5032" s="46" customFormat="1"/>
    <row r="5033" s="46" customFormat="1"/>
    <row r="5034" s="46" customFormat="1"/>
    <row r="5035" s="46" customFormat="1"/>
    <row r="5036" s="46" customFormat="1"/>
    <row r="5037" s="46" customFormat="1"/>
    <row r="5038" s="46" customFormat="1"/>
    <row r="5039" s="46" customFormat="1"/>
    <row r="5040" s="46" customFormat="1"/>
    <row r="5041" s="46" customFormat="1"/>
    <row r="5042" s="46" customFormat="1"/>
    <row r="5043" s="46" customFormat="1"/>
    <row r="5044" s="46" customFormat="1"/>
    <row r="5045" s="46" customFormat="1"/>
    <row r="5046" s="46" customFormat="1"/>
    <row r="5047" s="46" customFormat="1"/>
    <row r="5048" s="46" customFormat="1"/>
    <row r="5049" s="46" customFormat="1"/>
    <row r="5050" s="46" customFormat="1"/>
    <row r="5051" s="46" customFormat="1"/>
    <row r="5052" s="46" customFormat="1"/>
    <row r="5053" s="46" customFormat="1"/>
    <row r="5054" s="46" customFormat="1"/>
    <row r="5055" s="46" customFormat="1"/>
    <row r="5056" s="46" customFormat="1"/>
    <row r="5057" s="46" customFormat="1"/>
    <row r="5058" s="46" customFormat="1"/>
    <row r="5059" s="46" customFormat="1"/>
    <row r="5060" s="46" customFormat="1"/>
    <row r="5061" s="46" customFormat="1"/>
    <row r="5062" s="46" customFormat="1"/>
    <row r="5063" s="46" customFormat="1"/>
    <row r="5064" s="46" customFormat="1"/>
    <row r="5065" s="46" customFormat="1"/>
    <row r="5066" s="46" customFormat="1"/>
    <row r="5067" s="46" customFormat="1"/>
    <row r="5068" s="46" customFormat="1"/>
    <row r="5069" s="46" customFormat="1"/>
    <row r="5070" s="46" customFormat="1"/>
    <row r="5071" s="46" customFormat="1"/>
    <row r="5072" s="46" customFormat="1"/>
    <row r="5073" s="46" customFormat="1"/>
    <row r="5074" s="46" customFormat="1"/>
    <row r="5075" s="46" customFormat="1"/>
    <row r="5076" s="46" customFormat="1"/>
    <row r="5077" s="46" customFormat="1"/>
    <row r="5078" s="46" customFormat="1"/>
    <row r="5079" s="46" customFormat="1"/>
    <row r="5080" s="46" customFormat="1"/>
    <row r="5081" s="46" customFormat="1"/>
    <row r="5082" s="46" customFormat="1"/>
    <row r="5083" s="46" customFormat="1"/>
    <row r="5084" s="46" customFormat="1"/>
    <row r="5085" s="46" customFormat="1"/>
    <row r="5086" s="46" customFormat="1"/>
    <row r="5087" s="46" customFormat="1"/>
    <row r="5088" s="46" customFormat="1"/>
    <row r="5089" s="46" customFormat="1"/>
    <row r="5090" s="46" customFormat="1"/>
    <row r="5091" s="46" customFormat="1"/>
    <row r="5092" s="46" customFormat="1"/>
    <row r="5093" s="46" customFormat="1"/>
    <row r="5094" s="46" customFormat="1"/>
    <row r="5095" s="46" customFormat="1"/>
    <row r="5096" s="46" customFormat="1"/>
    <row r="5097" s="46" customFormat="1"/>
    <row r="5098" s="46" customFormat="1"/>
    <row r="5099" s="46" customFormat="1"/>
    <row r="5100" s="46" customFormat="1"/>
    <row r="5101" s="46" customFormat="1"/>
    <row r="5102" s="46" customFormat="1"/>
    <row r="5103" s="46" customFormat="1"/>
    <row r="5104" s="46" customFormat="1"/>
    <row r="5105" s="46" customFormat="1"/>
    <row r="5106" s="46" customFormat="1"/>
    <row r="5107" s="46" customFormat="1"/>
    <row r="5108" s="46" customFormat="1"/>
    <row r="5109" s="46" customFormat="1"/>
    <row r="5110" s="46" customFormat="1"/>
    <row r="5111" s="46" customFormat="1"/>
    <row r="5112" s="46" customFormat="1"/>
    <row r="5113" s="46" customFormat="1"/>
    <row r="5114" s="46" customFormat="1"/>
    <row r="5115" s="46" customFormat="1"/>
    <row r="5116" s="46" customFormat="1"/>
    <row r="5117" s="46" customFormat="1"/>
    <row r="5118" s="46" customFormat="1"/>
    <row r="5119" s="46" customFormat="1"/>
    <row r="5120" s="46" customFormat="1"/>
    <row r="5121" s="46" customFormat="1"/>
    <row r="5122" s="46" customFormat="1"/>
    <row r="5123" s="46" customFormat="1"/>
    <row r="5124" s="46" customFormat="1"/>
    <row r="5125" s="46" customFormat="1"/>
    <row r="5126" s="46" customFormat="1"/>
    <row r="5127" s="46" customFormat="1"/>
    <row r="5128" s="46" customFormat="1"/>
    <row r="5129" s="46" customFormat="1"/>
    <row r="5130" s="46" customFormat="1"/>
    <row r="5131" s="46" customFormat="1"/>
    <row r="5132" s="46" customFormat="1"/>
    <row r="5133" s="46" customFormat="1"/>
    <row r="5134" s="46" customFormat="1"/>
    <row r="5135" s="46" customFormat="1"/>
    <row r="5136" s="46" customFormat="1"/>
    <row r="5137" s="46" customFormat="1"/>
    <row r="5138" s="46" customFormat="1"/>
    <row r="5139" s="46" customFormat="1"/>
    <row r="5140" s="46" customFormat="1"/>
    <row r="5141" s="46" customFormat="1"/>
    <row r="5142" s="46" customFormat="1"/>
    <row r="5143" s="46" customFormat="1"/>
    <row r="5144" s="46" customFormat="1"/>
    <row r="5145" s="46" customFormat="1"/>
    <row r="5146" s="46" customFormat="1"/>
    <row r="5147" s="46" customFormat="1"/>
    <row r="5148" s="46" customFormat="1"/>
    <row r="5149" s="46" customFormat="1"/>
    <row r="5150" s="46" customFormat="1"/>
    <row r="5151" s="46" customFormat="1"/>
    <row r="5152" s="46" customFormat="1"/>
    <row r="5153" s="46" customFormat="1"/>
    <row r="5154" s="46" customFormat="1"/>
    <row r="5155" s="46" customFormat="1"/>
    <row r="5156" s="46" customFormat="1"/>
    <row r="5157" s="46" customFormat="1"/>
    <row r="5158" s="46" customFormat="1"/>
    <row r="5159" s="46" customFormat="1"/>
    <row r="5160" s="46" customFormat="1"/>
    <row r="5161" s="46" customFormat="1"/>
    <row r="5162" s="46" customFormat="1"/>
    <row r="5163" s="46" customFormat="1"/>
    <row r="5164" s="46" customFormat="1"/>
    <row r="5165" s="46" customFormat="1"/>
    <row r="5166" s="46" customFormat="1"/>
    <row r="5167" s="46" customFormat="1"/>
    <row r="5168" s="46" customFormat="1"/>
    <row r="5169" s="46" customFormat="1"/>
    <row r="5170" s="46" customFormat="1"/>
    <row r="5171" s="46" customFormat="1"/>
    <row r="5172" s="46" customFormat="1"/>
    <row r="5173" s="46" customFormat="1"/>
    <row r="5174" s="46" customFormat="1"/>
    <row r="5175" s="46" customFormat="1"/>
    <row r="5176" s="46" customFormat="1"/>
    <row r="5177" s="46" customFormat="1"/>
    <row r="5178" s="46" customFormat="1"/>
    <row r="5179" s="46" customFormat="1"/>
    <row r="5180" s="46" customFormat="1"/>
    <row r="5181" s="46" customFormat="1"/>
    <row r="5182" s="46" customFormat="1"/>
    <row r="5183" s="46" customFormat="1"/>
    <row r="5184" s="46" customFormat="1"/>
    <row r="5185" s="46" customFormat="1"/>
    <row r="5186" s="46" customFormat="1"/>
    <row r="5187" s="46" customFormat="1"/>
    <row r="5188" s="46" customFormat="1"/>
    <row r="5189" s="46" customFormat="1"/>
    <row r="5190" s="46" customFormat="1"/>
    <row r="5191" s="46" customFormat="1"/>
    <row r="5192" s="46" customFormat="1"/>
    <row r="5193" s="46" customFormat="1"/>
    <row r="5194" s="46" customFormat="1"/>
    <row r="5195" s="46" customFormat="1"/>
    <row r="5196" s="46" customFormat="1"/>
    <row r="5197" s="46" customFormat="1"/>
    <row r="5198" s="46" customFormat="1"/>
    <row r="5199" s="46" customFormat="1"/>
    <row r="5200" s="46" customFormat="1"/>
    <row r="5201" s="46" customFormat="1"/>
    <row r="5202" s="46" customFormat="1"/>
    <row r="5203" s="46" customFormat="1"/>
    <row r="5204" s="46" customFormat="1"/>
    <row r="5205" s="46" customFormat="1"/>
    <row r="5206" s="46" customFormat="1"/>
    <row r="5207" s="46" customFormat="1"/>
    <row r="5208" s="46" customFormat="1"/>
    <row r="5209" s="46" customFormat="1"/>
    <row r="5210" s="46" customFormat="1"/>
    <row r="5211" s="46" customFormat="1"/>
    <row r="5212" s="46" customFormat="1"/>
    <row r="5213" s="46" customFormat="1"/>
    <row r="5214" s="46" customFormat="1"/>
    <row r="5215" s="46" customFormat="1"/>
    <row r="5216" s="46" customFormat="1"/>
    <row r="5217" s="46" customFormat="1"/>
    <row r="5218" s="46" customFormat="1"/>
    <row r="5219" s="46" customFormat="1"/>
    <row r="5220" s="46" customFormat="1"/>
    <row r="5221" s="46" customFormat="1"/>
    <row r="5222" s="46" customFormat="1"/>
    <row r="5223" s="46" customFormat="1"/>
    <row r="5224" s="46" customFormat="1"/>
    <row r="5225" s="46" customFormat="1"/>
    <row r="5226" s="46" customFormat="1"/>
    <row r="5227" s="46" customFormat="1"/>
    <row r="5228" s="46" customFormat="1"/>
    <row r="5229" s="46" customFormat="1"/>
    <row r="5230" s="46" customFormat="1"/>
    <row r="5231" s="46" customFormat="1"/>
    <row r="5232" s="46" customFormat="1"/>
    <row r="5233" s="46" customFormat="1"/>
    <row r="5234" s="46" customFormat="1"/>
    <row r="5235" s="46" customFormat="1"/>
    <row r="5236" s="46" customFormat="1"/>
    <row r="5237" s="46" customFormat="1"/>
    <row r="5238" s="46" customFormat="1"/>
    <row r="5239" s="46" customFormat="1"/>
    <row r="5240" s="46" customFormat="1"/>
    <row r="5241" s="46" customFormat="1"/>
    <row r="5242" s="46" customFormat="1"/>
    <row r="5243" s="46" customFormat="1"/>
    <row r="5244" s="46" customFormat="1"/>
    <row r="5245" s="46" customFormat="1"/>
    <row r="5246" s="46" customFormat="1"/>
    <row r="5247" s="46" customFormat="1"/>
    <row r="5248" s="46" customFormat="1"/>
    <row r="5249" s="46" customFormat="1"/>
    <row r="5250" s="46" customFormat="1"/>
    <row r="5251" s="46" customFormat="1"/>
    <row r="5252" s="46" customFormat="1"/>
    <row r="5253" s="46" customFormat="1"/>
    <row r="5254" s="46" customFormat="1"/>
    <row r="5255" s="46" customFormat="1"/>
    <row r="5256" s="46" customFormat="1"/>
    <row r="5257" s="46" customFormat="1"/>
    <row r="5258" s="46" customFormat="1"/>
    <row r="5259" s="46" customFormat="1"/>
    <row r="5260" s="46" customFormat="1"/>
    <row r="5261" s="46" customFormat="1"/>
    <row r="5262" s="46" customFormat="1"/>
    <row r="5263" s="46" customFormat="1"/>
    <row r="5264" s="46" customFormat="1"/>
    <row r="5265" s="46" customFormat="1"/>
    <row r="5266" s="46" customFormat="1"/>
    <row r="5267" s="46" customFormat="1"/>
    <row r="5268" s="46" customFormat="1"/>
    <row r="5269" s="46" customFormat="1"/>
    <row r="5270" s="46" customFormat="1"/>
    <row r="5271" s="46" customFormat="1"/>
    <row r="5272" s="46" customFormat="1"/>
    <row r="5273" s="46" customFormat="1"/>
    <row r="5274" s="46" customFormat="1"/>
    <row r="5275" s="46" customFormat="1"/>
    <row r="5276" s="46" customFormat="1"/>
    <row r="5277" s="46" customFormat="1"/>
    <row r="5278" s="46" customFormat="1"/>
    <row r="5279" s="46" customFormat="1"/>
    <row r="5280" s="46" customFormat="1"/>
    <row r="5281" s="46" customFormat="1"/>
    <row r="5282" s="46" customFormat="1"/>
    <row r="5283" s="46" customFormat="1"/>
    <row r="5284" s="46" customFormat="1"/>
    <row r="5285" s="46" customFormat="1"/>
    <row r="5286" s="46" customFormat="1"/>
    <row r="5287" s="46" customFormat="1"/>
    <row r="5288" s="46" customFormat="1"/>
    <row r="5289" s="46" customFormat="1"/>
    <row r="5290" s="46" customFormat="1"/>
    <row r="5291" s="46" customFormat="1"/>
    <row r="5292" s="46" customFormat="1"/>
    <row r="5293" s="46" customFormat="1"/>
    <row r="5294" s="46" customFormat="1"/>
    <row r="5295" s="46" customFormat="1"/>
    <row r="5296" s="46" customFormat="1"/>
    <row r="5297" s="46" customFormat="1"/>
    <row r="5298" s="46" customFormat="1"/>
    <row r="5299" s="46" customFormat="1"/>
    <row r="5300" s="46" customFormat="1"/>
    <row r="5301" s="46" customFormat="1"/>
    <row r="5302" s="46" customFormat="1"/>
    <row r="5303" s="46" customFormat="1"/>
    <row r="5304" s="46" customFormat="1"/>
    <row r="5305" s="46" customFormat="1"/>
    <row r="5306" s="46" customFormat="1"/>
    <row r="5307" s="46" customFormat="1"/>
    <row r="5308" s="46" customFormat="1"/>
    <row r="5309" s="46" customFormat="1"/>
    <row r="5310" s="46" customFormat="1"/>
    <row r="5311" s="46" customFormat="1"/>
    <row r="5312" s="46" customFormat="1"/>
    <row r="5313" s="46" customFormat="1"/>
    <row r="5314" s="46" customFormat="1"/>
    <row r="5315" s="46" customFormat="1"/>
    <row r="5316" s="46" customFormat="1"/>
    <row r="5317" s="46" customFormat="1"/>
    <row r="5318" s="46" customFormat="1"/>
    <row r="5319" s="46" customFormat="1"/>
    <row r="5320" s="46" customFormat="1"/>
    <row r="5321" s="46" customFormat="1"/>
    <row r="5322" s="46" customFormat="1"/>
    <row r="5323" s="46" customFormat="1"/>
    <row r="5324" s="46" customFormat="1"/>
    <row r="5325" s="46" customFormat="1"/>
    <row r="5326" s="46" customFormat="1"/>
    <row r="5327" s="46" customFormat="1"/>
    <row r="5328" s="46" customFormat="1"/>
    <row r="5329" s="46" customFormat="1"/>
    <row r="5330" s="46" customFormat="1"/>
    <row r="5331" s="46" customFormat="1"/>
    <row r="5332" s="46" customFormat="1"/>
    <row r="5333" s="46" customFormat="1"/>
    <row r="5334" s="46" customFormat="1"/>
    <row r="5335" s="46" customFormat="1"/>
    <row r="5336" s="46" customFormat="1"/>
    <row r="5337" s="46" customFormat="1"/>
    <row r="5338" s="46" customFormat="1"/>
    <row r="5339" s="46" customFormat="1"/>
    <row r="5340" s="46" customFormat="1"/>
    <row r="5341" s="46" customFormat="1"/>
    <row r="5342" s="46" customFormat="1"/>
    <row r="5343" s="46" customFormat="1"/>
    <row r="5344" s="46" customFormat="1"/>
    <row r="5345" s="46" customFormat="1"/>
    <row r="5346" s="46" customFormat="1"/>
    <row r="5347" s="46" customFormat="1"/>
    <row r="5348" s="46" customFormat="1"/>
    <row r="5349" s="46" customFormat="1"/>
    <row r="5350" s="46" customFormat="1"/>
    <row r="5351" s="46" customFormat="1"/>
    <row r="5352" s="46" customFormat="1"/>
    <row r="5353" s="46" customFormat="1"/>
    <row r="5354" s="46" customFormat="1"/>
    <row r="5355" s="46" customFormat="1"/>
    <row r="5356" s="46" customFormat="1"/>
    <row r="5357" s="46" customFormat="1"/>
    <row r="5358" s="46" customFormat="1"/>
    <row r="5359" s="46" customFormat="1"/>
    <row r="5360" s="46" customFormat="1"/>
    <row r="5361" s="46" customFormat="1"/>
    <row r="5362" s="46" customFormat="1"/>
    <row r="5363" s="46" customFormat="1"/>
    <row r="5364" s="46" customFormat="1"/>
    <row r="5365" s="46" customFormat="1"/>
    <row r="5366" s="46" customFormat="1"/>
    <row r="5367" s="46" customFormat="1"/>
    <row r="5368" s="46" customFormat="1"/>
    <row r="5369" s="46" customFormat="1"/>
    <row r="5370" s="46" customFormat="1"/>
    <row r="5371" s="46" customFormat="1"/>
    <row r="5372" s="46" customFormat="1"/>
    <row r="5373" s="46" customFormat="1"/>
    <row r="5374" s="46" customFormat="1"/>
    <row r="5375" s="46" customFormat="1"/>
    <row r="5376" s="46" customFormat="1"/>
    <row r="5377" s="46" customFormat="1"/>
    <row r="5378" s="46" customFormat="1"/>
    <row r="5379" s="46" customFormat="1"/>
    <row r="5380" s="46" customFormat="1"/>
    <row r="5381" s="46" customFormat="1"/>
    <row r="5382" s="46" customFormat="1"/>
    <row r="5383" s="46" customFormat="1"/>
    <row r="5384" s="46" customFormat="1"/>
    <row r="5385" s="46" customFormat="1"/>
    <row r="5386" s="46" customFormat="1"/>
    <row r="5387" s="46" customFormat="1"/>
    <row r="5388" s="46" customFormat="1"/>
    <row r="5389" s="46" customFormat="1"/>
    <row r="5390" s="46" customFormat="1"/>
    <row r="5391" s="46" customFormat="1"/>
    <row r="5392" s="46" customFormat="1"/>
    <row r="5393" s="46" customFormat="1"/>
    <row r="5394" s="46" customFormat="1"/>
    <row r="5395" s="46" customFormat="1"/>
    <row r="5396" s="46" customFormat="1"/>
    <row r="5397" s="46" customFormat="1"/>
    <row r="5398" s="46" customFormat="1"/>
    <row r="5399" s="46" customFormat="1"/>
    <row r="5400" s="46" customFormat="1"/>
    <row r="5401" s="46" customFormat="1"/>
    <row r="5402" s="46" customFormat="1"/>
    <row r="5403" s="46" customFormat="1"/>
    <row r="5404" s="46" customFormat="1"/>
    <row r="5405" s="46" customFormat="1"/>
    <row r="5406" s="46" customFormat="1"/>
    <row r="5407" s="46" customFormat="1"/>
    <row r="5408" s="46" customFormat="1"/>
    <row r="5409" s="46" customFormat="1"/>
    <row r="5410" s="46" customFormat="1"/>
    <row r="5411" s="46" customFormat="1"/>
    <row r="5412" s="46" customFormat="1"/>
    <row r="5413" s="46" customFormat="1"/>
    <row r="5414" s="46" customFormat="1"/>
    <row r="5415" s="46" customFormat="1"/>
    <row r="5416" s="46" customFormat="1"/>
    <row r="5417" s="46" customFormat="1"/>
    <row r="5418" s="46" customFormat="1"/>
    <row r="5419" s="46" customFormat="1"/>
    <row r="5420" s="46" customFormat="1"/>
    <row r="5421" s="46" customFormat="1"/>
    <row r="5422" s="46" customFormat="1"/>
    <row r="5423" s="46" customFormat="1"/>
    <row r="5424" s="46" customFormat="1"/>
    <row r="5425" s="46" customFormat="1"/>
    <row r="5426" s="46" customFormat="1"/>
    <row r="5427" s="46" customFormat="1"/>
    <row r="5428" s="46" customFormat="1"/>
    <row r="5429" s="46" customFormat="1"/>
    <row r="5430" s="46" customFormat="1"/>
    <row r="5431" s="46" customFormat="1"/>
    <row r="5432" s="46" customFormat="1"/>
    <row r="5433" s="46" customFormat="1"/>
    <row r="5434" s="46" customFormat="1"/>
    <row r="5435" s="46" customFormat="1"/>
    <row r="5436" s="46" customFormat="1"/>
    <row r="5437" s="46" customFormat="1"/>
    <row r="5438" s="46" customFormat="1"/>
    <row r="5439" s="46" customFormat="1"/>
    <row r="5440" s="46" customFormat="1"/>
    <row r="5441" spans="1:255" s="46" customFormat="1"/>
    <row r="5442" spans="1:255" s="46" customFormat="1"/>
    <row r="5443" spans="1:255" s="46" customFormat="1"/>
    <row r="5444" spans="1:255" s="46" customFormat="1"/>
    <row r="5445" spans="1:255" s="46" customFormat="1"/>
    <row r="5446" spans="1:255" s="46" customFormat="1"/>
    <row r="5447" spans="1:255">
      <c r="A5447" s="46"/>
      <c r="B5447" s="46"/>
      <c r="C5447" s="46"/>
      <c r="D5447" s="46"/>
      <c r="E5447" s="46"/>
      <c r="F5447" s="46"/>
      <c r="G5447" s="46"/>
      <c r="H5447" s="46"/>
      <c r="I5447" s="46"/>
      <c r="J5447" s="46"/>
      <c r="K5447" s="46"/>
      <c r="L5447" s="46"/>
      <c r="M5447" s="46"/>
      <c r="N5447" s="46"/>
      <c r="O5447" s="46"/>
      <c r="P5447" s="46"/>
      <c r="Q5447" s="46"/>
      <c r="R5447" s="46"/>
      <c r="S5447" s="46"/>
      <c r="T5447" s="46"/>
      <c r="U5447" s="46"/>
      <c r="V5447" s="46"/>
      <c r="W5447" s="46"/>
      <c r="X5447" s="46"/>
      <c r="Y5447" s="46"/>
      <c r="Z5447" s="46"/>
      <c r="AA5447" s="46"/>
      <c r="AB5447" s="46"/>
      <c r="AC5447" s="46"/>
      <c r="AD5447" s="46"/>
      <c r="AE5447" s="46"/>
      <c r="AF5447" s="46"/>
      <c r="AG5447" s="46"/>
      <c r="AH5447" s="46"/>
      <c r="AI5447" s="46"/>
      <c r="AJ5447" s="46"/>
      <c r="AK5447" s="46"/>
      <c r="AL5447" s="46"/>
      <c r="AM5447" s="46"/>
      <c r="AN5447" s="46"/>
      <c r="AO5447" s="46"/>
      <c r="AP5447" s="46"/>
      <c r="AQ5447" s="46"/>
      <c r="AR5447" s="46"/>
      <c r="AS5447" s="46"/>
      <c r="AT5447" s="46"/>
      <c r="AU5447" s="46"/>
      <c r="AV5447" s="46"/>
      <c r="AW5447" s="46"/>
      <c r="AX5447" s="46"/>
      <c r="AY5447" s="46"/>
      <c r="AZ5447" s="46"/>
      <c r="BA5447" s="46"/>
      <c r="BB5447" s="46"/>
      <c r="BC5447" s="46"/>
      <c r="BD5447" s="46"/>
      <c r="BE5447" s="46"/>
      <c r="BF5447" s="46"/>
      <c r="BG5447" s="46"/>
      <c r="BH5447" s="46"/>
      <c r="BI5447" s="46"/>
      <c r="BJ5447" s="46"/>
      <c r="BK5447" s="46"/>
      <c r="BL5447" s="46"/>
      <c r="BM5447" s="46"/>
      <c r="BN5447" s="46"/>
      <c r="BO5447" s="46"/>
      <c r="BP5447" s="46"/>
      <c r="BQ5447" s="46"/>
      <c r="BR5447" s="46"/>
      <c r="BS5447" s="46"/>
      <c r="BT5447" s="46"/>
      <c r="BU5447" s="46"/>
      <c r="BV5447" s="46"/>
      <c r="BW5447" s="46"/>
      <c r="BX5447" s="46"/>
      <c r="BY5447" s="46"/>
      <c r="BZ5447" s="46"/>
      <c r="CA5447" s="46"/>
      <c r="CB5447" s="46"/>
      <c r="CC5447" s="46"/>
      <c r="CD5447" s="46"/>
      <c r="CE5447" s="46"/>
      <c r="CF5447" s="46"/>
      <c r="CG5447" s="46"/>
      <c r="CH5447" s="46"/>
      <c r="CI5447" s="46"/>
      <c r="CJ5447" s="46"/>
      <c r="CK5447" s="46"/>
      <c r="CL5447" s="46"/>
      <c r="CM5447" s="46"/>
      <c r="CN5447" s="46"/>
      <c r="CO5447" s="46"/>
      <c r="CP5447" s="46"/>
      <c r="CQ5447" s="46"/>
      <c r="CR5447" s="46"/>
      <c r="CS5447" s="46"/>
      <c r="CT5447" s="46"/>
      <c r="CU5447" s="46"/>
      <c r="CV5447" s="46"/>
      <c r="CW5447" s="46"/>
      <c r="CX5447" s="46"/>
      <c r="CY5447" s="46"/>
      <c r="CZ5447" s="46"/>
      <c r="DA5447" s="46"/>
      <c r="DB5447" s="46"/>
      <c r="DC5447" s="46"/>
      <c r="DD5447" s="46"/>
      <c r="DE5447" s="46"/>
      <c r="DF5447" s="46"/>
      <c r="DG5447" s="46"/>
      <c r="DH5447" s="46"/>
      <c r="DI5447" s="46"/>
      <c r="DJ5447" s="46"/>
      <c r="DK5447" s="46"/>
      <c r="DL5447" s="46"/>
      <c r="DM5447" s="46"/>
      <c r="DN5447" s="46"/>
      <c r="DO5447" s="46"/>
      <c r="DP5447" s="46"/>
      <c r="DQ5447" s="46"/>
      <c r="DR5447" s="46"/>
      <c r="DS5447" s="46"/>
      <c r="DT5447" s="46"/>
      <c r="DU5447" s="46"/>
      <c r="DV5447" s="46"/>
      <c r="DW5447" s="46"/>
      <c r="DX5447" s="46"/>
      <c r="DY5447" s="46"/>
      <c r="DZ5447" s="46"/>
      <c r="EA5447" s="46"/>
      <c r="EB5447" s="46"/>
      <c r="EC5447" s="46"/>
      <c r="ED5447" s="46"/>
      <c r="EE5447" s="46"/>
      <c r="EF5447" s="46"/>
      <c r="EG5447" s="46"/>
      <c r="EH5447" s="46"/>
      <c r="EI5447" s="46"/>
      <c r="EJ5447" s="46"/>
      <c r="EK5447" s="46"/>
      <c r="EL5447" s="46"/>
      <c r="EM5447" s="46"/>
      <c r="EN5447" s="46"/>
      <c r="EO5447" s="46"/>
      <c r="EP5447" s="46"/>
      <c r="EQ5447" s="46"/>
      <c r="ER5447" s="46"/>
      <c r="ES5447" s="46"/>
      <c r="ET5447" s="46"/>
      <c r="EU5447" s="46"/>
      <c r="EV5447" s="46"/>
      <c r="EW5447" s="46"/>
      <c r="EX5447" s="46"/>
      <c r="EY5447" s="46"/>
      <c r="EZ5447" s="46"/>
      <c r="FA5447" s="46"/>
      <c r="FB5447" s="46"/>
      <c r="FC5447" s="46"/>
      <c r="FD5447" s="46"/>
      <c r="FE5447" s="46"/>
      <c r="FF5447" s="46"/>
      <c r="FG5447" s="46"/>
      <c r="FH5447" s="46"/>
      <c r="FI5447" s="46"/>
      <c r="FJ5447" s="46"/>
      <c r="FK5447" s="46"/>
      <c r="FL5447" s="46"/>
      <c r="FM5447" s="46"/>
      <c r="FN5447" s="46"/>
      <c r="FO5447" s="46"/>
      <c r="FP5447" s="46"/>
      <c r="FQ5447" s="46"/>
      <c r="FR5447" s="46"/>
      <c r="FS5447" s="46"/>
      <c r="FT5447" s="46"/>
      <c r="FU5447" s="46"/>
      <c r="FV5447" s="46"/>
      <c r="FW5447" s="46"/>
      <c r="FX5447" s="46"/>
      <c r="FY5447" s="46"/>
      <c r="FZ5447" s="46"/>
      <c r="GA5447" s="46"/>
      <c r="GB5447" s="46"/>
      <c r="GC5447" s="46"/>
      <c r="GD5447" s="46"/>
      <c r="GE5447" s="46"/>
      <c r="GF5447" s="46"/>
      <c r="GG5447" s="46"/>
      <c r="GH5447" s="46"/>
      <c r="GI5447" s="46"/>
      <c r="GJ5447" s="46"/>
      <c r="GK5447" s="46"/>
      <c r="GL5447" s="46"/>
      <c r="GM5447" s="46"/>
      <c r="GN5447" s="46"/>
      <c r="GO5447" s="46"/>
      <c r="GP5447" s="46"/>
      <c r="GQ5447" s="46"/>
      <c r="GR5447" s="46"/>
      <c r="GS5447" s="46"/>
      <c r="GT5447" s="46"/>
      <c r="GU5447" s="46"/>
      <c r="GV5447" s="46"/>
      <c r="GW5447" s="46"/>
      <c r="GX5447" s="46"/>
      <c r="GY5447" s="46"/>
      <c r="GZ5447" s="46"/>
      <c r="HA5447" s="46"/>
      <c r="HB5447" s="46"/>
      <c r="HC5447" s="46"/>
      <c r="HD5447" s="46"/>
      <c r="HE5447" s="46"/>
      <c r="HF5447" s="46"/>
      <c r="HG5447" s="46"/>
      <c r="HH5447" s="46"/>
      <c r="HI5447" s="46"/>
      <c r="HJ5447" s="46"/>
      <c r="HK5447" s="46"/>
      <c r="HL5447" s="46"/>
      <c r="HM5447" s="46"/>
      <c r="HN5447" s="46"/>
      <c r="HO5447" s="46"/>
      <c r="HP5447" s="46"/>
      <c r="HQ5447" s="46"/>
      <c r="HR5447" s="46"/>
      <c r="HS5447" s="46"/>
      <c r="HT5447" s="46"/>
      <c r="HU5447" s="46"/>
      <c r="HV5447" s="46"/>
      <c r="HW5447" s="46"/>
      <c r="HX5447" s="46"/>
      <c r="HY5447" s="46"/>
      <c r="HZ5447" s="46"/>
      <c r="IA5447" s="46"/>
      <c r="IB5447" s="46"/>
      <c r="IC5447" s="46"/>
      <c r="ID5447" s="46"/>
      <c r="IE5447" s="46"/>
      <c r="IF5447" s="46"/>
      <c r="IG5447" s="46"/>
      <c r="IH5447" s="46"/>
      <c r="II5447" s="46"/>
      <c r="IJ5447" s="46"/>
      <c r="IK5447" s="46"/>
      <c r="IL5447" s="46"/>
      <c r="IM5447" s="46"/>
      <c r="IN5447" s="46"/>
      <c r="IO5447" s="46"/>
      <c r="IP5447" s="46"/>
      <c r="IQ5447" s="46"/>
      <c r="IR5447" s="46"/>
      <c r="IS5447" s="46"/>
      <c r="IT5447" s="46"/>
      <c r="IU5447" s="46"/>
    </row>
    <row r="5448" spans="1:255">
      <c r="A5448" s="46"/>
      <c r="B5448" s="46"/>
      <c r="C5448" s="46"/>
      <c r="D5448" s="46"/>
      <c r="E5448" s="46"/>
      <c r="F5448" s="46"/>
      <c r="G5448" s="46"/>
      <c r="H5448" s="46"/>
      <c r="I5448" s="46"/>
      <c r="J5448" s="46"/>
      <c r="K5448" s="46"/>
      <c r="L5448" s="46"/>
      <c r="M5448" s="46"/>
      <c r="N5448" s="46"/>
      <c r="O5448" s="46"/>
      <c r="P5448" s="46"/>
      <c r="Q5448" s="46"/>
      <c r="R5448" s="46"/>
      <c r="S5448" s="46"/>
      <c r="T5448" s="46"/>
      <c r="U5448" s="46"/>
      <c r="V5448" s="46"/>
      <c r="W5448" s="46"/>
      <c r="X5448" s="46"/>
      <c r="Y5448" s="46"/>
      <c r="Z5448" s="46"/>
      <c r="AA5448" s="46"/>
      <c r="AB5448" s="46"/>
      <c r="AC5448" s="46"/>
      <c r="AD5448" s="46"/>
      <c r="AE5448" s="46"/>
      <c r="AF5448" s="46"/>
      <c r="AG5448" s="46"/>
      <c r="AH5448" s="46"/>
      <c r="AI5448" s="46"/>
      <c r="AJ5448" s="46"/>
      <c r="AK5448" s="46"/>
      <c r="AL5448" s="46"/>
      <c r="AM5448" s="46"/>
      <c r="AN5448" s="46"/>
      <c r="AO5448" s="46"/>
      <c r="AP5448" s="46"/>
      <c r="AQ5448" s="46"/>
      <c r="AR5448" s="46"/>
      <c r="AS5448" s="46"/>
      <c r="AT5448" s="46"/>
      <c r="AU5448" s="46"/>
      <c r="AV5448" s="46"/>
      <c r="AW5448" s="46"/>
      <c r="AX5448" s="46"/>
      <c r="AY5448" s="46"/>
      <c r="AZ5448" s="46"/>
      <c r="BA5448" s="46"/>
      <c r="BB5448" s="46"/>
      <c r="BC5448" s="46"/>
      <c r="BD5448" s="46"/>
      <c r="BE5448" s="46"/>
      <c r="BF5448" s="46"/>
      <c r="BG5448" s="46"/>
      <c r="BH5448" s="46"/>
      <c r="BI5448" s="46"/>
      <c r="BJ5448" s="46"/>
      <c r="BK5448" s="46"/>
      <c r="BL5448" s="46"/>
      <c r="BM5448" s="46"/>
      <c r="BN5448" s="46"/>
      <c r="BO5448" s="46"/>
      <c r="BP5448" s="46"/>
      <c r="BQ5448" s="46"/>
      <c r="BR5448" s="46"/>
      <c r="BS5448" s="46"/>
      <c r="BT5448" s="46"/>
      <c r="BU5448" s="46"/>
      <c r="BV5448" s="46"/>
      <c r="BW5448" s="46"/>
      <c r="BX5448" s="46"/>
      <c r="BY5448" s="46"/>
      <c r="BZ5448" s="46"/>
      <c r="CA5448" s="46"/>
      <c r="CB5448" s="46"/>
      <c r="CC5448" s="46"/>
      <c r="CD5448" s="46"/>
      <c r="CE5448" s="46"/>
      <c r="CF5448" s="46"/>
      <c r="CG5448" s="46"/>
      <c r="CH5448" s="46"/>
      <c r="CI5448" s="46"/>
      <c r="CJ5448" s="46"/>
      <c r="CK5448" s="46"/>
      <c r="CL5448" s="46"/>
      <c r="CM5448" s="46"/>
      <c r="CN5448" s="46"/>
      <c r="CO5448" s="46"/>
      <c r="CP5448" s="46"/>
      <c r="CQ5448" s="46"/>
      <c r="CR5448" s="46"/>
      <c r="CS5448" s="46"/>
      <c r="CT5448" s="46"/>
      <c r="CU5448" s="46"/>
      <c r="CV5448" s="46"/>
      <c r="CW5448" s="46"/>
      <c r="CX5448" s="46"/>
      <c r="CY5448" s="46"/>
      <c r="CZ5448" s="46"/>
      <c r="DA5448" s="46"/>
      <c r="DB5448" s="46"/>
      <c r="DC5448" s="46"/>
      <c r="DD5448" s="46"/>
      <c r="DE5448" s="46"/>
      <c r="DF5448" s="46"/>
      <c r="DG5448" s="46"/>
      <c r="DH5448" s="46"/>
      <c r="DI5448" s="46"/>
      <c r="DJ5448" s="46"/>
      <c r="DK5448" s="46"/>
      <c r="DL5448" s="46"/>
      <c r="DM5448" s="46"/>
      <c r="DN5448" s="46"/>
      <c r="DO5448" s="46"/>
      <c r="DP5448" s="46"/>
      <c r="DQ5448" s="46"/>
      <c r="DR5448" s="46"/>
      <c r="DS5448" s="46"/>
      <c r="DT5448" s="46"/>
      <c r="DU5448" s="46"/>
      <c r="DV5448" s="46"/>
      <c r="DW5448" s="46"/>
      <c r="DX5448" s="46"/>
      <c r="DY5448" s="46"/>
      <c r="DZ5448" s="46"/>
      <c r="EA5448" s="46"/>
      <c r="EB5448" s="46"/>
      <c r="EC5448" s="46"/>
      <c r="ED5448" s="46"/>
      <c r="EE5448" s="46"/>
      <c r="EF5448" s="46"/>
      <c r="EG5448" s="46"/>
      <c r="EH5448" s="46"/>
      <c r="EI5448" s="46"/>
      <c r="EJ5448" s="46"/>
      <c r="EK5448" s="46"/>
      <c r="EL5448" s="46"/>
      <c r="EM5448" s="46"/>
      <c r="EN5448" s="46"/>
      <c r="EO5448" s="46"/>
      <c r="EP5448" s="46"/>
      <c r="EQ5448" s="46"/>
      <c r="ER5448" s="46"/>
      <c r="ES5448" s="46"/>
      <c r="ET5448" s="46"/>
      <c r="EU5448" s="46"/>
      <c r="EV5448" s="46"/>
      <c r="EW5448" s="46"/>
      <c r="EX5448" s="46"/>
      <c r="EY5448" s="46"/>
      <c r="EZ5448" s="46"/>
      <c r="FA5448" s="46"/>
      <c r="FB5448" s="46"/>
      <c r="FC5448" s="46"/>
      <c r="FD5448" s="46"/>
      <c r="FE5448" s="46"/>
      <c r="FF5448" s="46"/>
      <c r="FG5448" s="46"/>
      <c r="FH5448" s="46"/>
      <c r="FI5448" s="46"/>
      <c r="FJ5448" s="46"/>
      <c r="FK5448" s="46"/>
      <c r="FL5448" s="46"/>
      <c r="FM5448" s="46"/>
      <c r="FN5448" s="46"/>
      <c r="FO5448" s="46"/>
      <c r="FP5448" s="46"/>
      <c r="FQ5448" s="46"/>
      <c r="FR5448" s="46"/>
      <c r="FS5448" s="46"/>
      <c r="FT5448" s="46"/>
      <c r="FU5448" s="46"/>
      <c r="FV5448" s="46"/>
      <c r="FW5448" s="46"/>
      <c r="FX5448" s="46"/>
      <c r="FY5448" s="46"/>
      <c r="FZ5448" s="46"/>
      <c r="GA5448" s="46"/>
      <c r="GB5448" s="46"/>
      <c r="GC5448" s="46"/>
      <c r="GD5448" s="46"/>
      <c r="GE5448" s="46"/>
      <c r="GF5448" s="46"/>
      <c r="GG5448" s="46"/>
      <c r="GH5448" s="46"/>
      <c r="GI5448" s="46"/>
      <c r="GJ5448" s="46"/>
      <c r="GK5448" s="46"/>
      <c r="GL5448" s="46"/>
      <c r="GM5448" s="46"/>
      <c r="GN5448" s="46"/>
      <c r="GO5448" s="46"/>
      <c r="GP5448" s="46"/>
      <c r="GQ5448" s="46"/>
      <c r="GR5448" s="46"/>
      <c r="GS5448" s="46"/>
      <c r="GT5448" s="46"/>
      <c r="GU5448" s="46"/>
      <c r="GV5448" s="46"/>
      <c r="GW5448" s="46"/>
      <c r="GX5448" s="46"/>
      <c r="GY5448" s="46"/>
      <c r="GZ5448" s="46"/>
      <c r="HA5448" s="46"/>
      <c r="HB5448" s="46"/>
      <c r="HC5448" s="46"/>
      <c r="HD5448" s="46"/>
      <c r="HE5448" s="46"/>
      <c r="HF5448" s="46"/>
      <c r="HG5448" s="46"/>
      <c r="HH5448" s="46"/>
      <c r="HI5448" s="46"/>
      <c r="HJ5448" s="46"/>
      <c r="HK5448" s="46"/>
      <c r="HL5448" s="46"/>
      <c r="HM5448" s="46"/>
      <c r="HN5448" s="46"/>
      <c r="HO5448" s="46"/>
      <c r="HP5448" s="46"/>
      <c r="HQ5448" s="46"/>
      <c r="HR5448" s="46"/>
      <c r="HS5448" s="46"/>
      <c r="HT5448" s="46"/>
      <c r="HU5448" s="46"/>
      <c r="HV5448" s="46"/>
      <c r="HW5448" s="46"/>
      <c r="HX5448" s="46"/>
      <c r="HY5448" s="46"/>
      <c r="HZ5448" s="46"/>
      <c r="IA5448" s="46"/>
      <c r="IB5448" s="46"/>
      <c r="IC5448" s="46"/>
      <c r="ID5448" s="46"/>
      <c r="IE5448" s="46"/>
      <c r="IF5448" s="46"/>
      <c r="IG5448" s="46"/>
      <c r="IH5448" s="46"/>
      <c r="II5448" s="46"/>
      <c r="IJ5448" s="46"/>
      <c r="IK5448" s="46"/>
      <c r="IL5448" s="46"/>
      <c r="IM5448" s="46"/>
      <c r="IN5448" s="46"/>
      <c r="IO5448" s="46"/>
      <c r="IP5448" s="46"/>
      <c r="IQ5448" s="46"/>
      <c r="IR5448" s="46"/>
      <c r="IS5448" s="46"/>
      <c r="IT5448" s="46"/>
      <c r="IU5448" s="46"/>
    </row>
    <row r="5449" spans="1:255">
      <c r="A5449" s="46"/>
      <c r="B5449" s="46"/>
      <c r="C5449" s="46"/>
      <c r="D5449" s="46"/>
      <c r="E5449" s="46"/>
      <c r="F5449" s="46"/>
      <c r="G5449" s="46"/>
      <c r="H5449" s="46"/>
      <c r="I5449" s="46"/>
      <c r="J5449" s="46"/>
      <c r="K5449" s="46"/>
      <c r="L5449" s="46"/>
      <c r="M5449" s="46"/>
      <c r="N5449" s="46"/>
      <c r="O5449" s="46"/>
      <c r="P5449" s="46"/>
      <c r="Q5449" s="46"/>
      <c r="R5449" s="46"/>
      <c r="S5449" s="46"/>
      <c r="T5449" s="46"/>
      <c r="U5449" s="46"/>
      <c r="V5449" s="46"/>
      <c r="W5449" s="46"/>
      <c r="X5449" s="46"/>
      <c r="Y5449" s="46"/>
      <c r="Z5449" s="46"/>
      <c r="AA5449" s="46"/>
      <c r="AB5449" s="46"/>
      <c r="AC5449" s="46"/>
      <c r="AD5449" s="46"/>
      <c r="AE5449" s="46"/>
      <c r="AF5449" s="46"/>
      <c r="AG5449" s="46"/>
      <c r="AH5449" s="46"/>
      <c r="AI5449" s="46"/>
      <c r="AJ5449" s="46"/>
      <c r="AK5449" s="46"/>
      <c r="AL5449" s="46"/>
      <c r="AM5449" s="46"/>
      <c r="AN5449" s="46"/>
      <c r="AO5449" s="46"/>
      <c r="AP5449" s="46"/>
      <c r="AQ5449" s="46"/>
      <c r="AR5449" s="46"/>
      <c r="AS5449" s="46"/>
      <c r="AT5449" s="46"/>
      <c r="AU5449" s="46"/>
      <c r="AV5449" s="46"/>
      <c r="AW5449" s="46"/>
      <c r="AX5449" s="46"/>
      <c r="AY5449" s="46"/>
      <c r="AZ5449" s="46"/>
      <c r="BA5449" s="46"/>
      <c r="BB5449" s="46"/>
      <c r="BC5449" s="46"/>
      <c r="BD5449" s="46"/>
      <c r="BE5449" s="46"/>
      <c r="BF5449" s="46"/>
      <c r="BG5449" s="46"/>
      <c r="BH5449" s="46"/>
      <c r="BI5449" s="46"/>
      <c r="BJ5449" s="46"/>
      <c r="BK5449" s="46"/>
      <c r="BL5449" s="46"/>
      <c r="BM5449" s="46"/>
      <c r="BN5449" s="46"/>
      <c r="BO5449" s="46"/>
      <c r="BP5449" s="46"/>
      <c r="BQ5449" s="46"/>
      <c r="BR5449" s="46"/>
      <c r="BS5449" s="46"/>
      <c r="BT5449" s="46"/>
      <c r="BU5449" s="46"/>
      <c r="BV5449" s="46"/>
      <c r="BW5449" s="46"/>
      <c r="BX5449" s="46"/>
      <c r="BY5449" s="46"/>
      <c r="BZ5449" s="46"/>
      <c r="CA5449" s="46"/>
      <c r="CB5449" s="46"/>
      <c r="CC5449" s="46"/>
      <c r="CD5449" s="46"/>
      <c r="CE5449" s="46"/>
      <c r="CF5449" s="46"/>
      <c r="CG5449" s="46"/>
      <c r="CH5449" s="46"/>
      <c r="CI5449" s="46"/>
      <c r="CJ5449" s="46"/>
      <c r="CK5449" s="46"/>
      <c r="CL5449" s="46"/>
      <c r="CM5449" s="46"/>
      <c r="CN5449" s="46"/>
      <c r="CO5449" s="46"/>
      <c r="CP5449" s="46"/>
      <c r="CQ5449" s="46"/>
      <c r="CR5449" s="46"/>
      <c r="CS5449" s="46"/>
      <c r="CT5449" s="46"/>
      <c r="CU5449" s="46"/>
      <c r="CV5449" s="46"/>
      <c r="CW5449" s="46"/>
      <c r="CX5449" s="46"/>
      <c r="CY5449" s="46"/>
      <c r="CZ5449" s="46"/>
      <c r="DA5449" s="46"/>
      <c r="DB5449" s="46"/>
      <c r="DC5449" s="46"/>
      <c r="DD5449" s="46"/>
      <c r="DE5449" s="46"/>
      <c r="DF5449" s="46"/>
      <c r="DG5449" s="46"/>
      <c r="DH5449" s="46"/>
      <c r="DI5449" s="46"/>
      <c r="DJ5449" s="46"/>
      <c r="DK5449" s="46"/>
      <c r="DL5449" s="46"/>
      <c r="DM5449" s="46"/>
      <c r="DN5449" s="46"/>
      <c r="DO5449" s="46"/>
      <c r="DP5449" s="46"/>
      <c r="DQ5449" s="46"/>
      <c r="DR5449" s="46"/>
      <c r="DS5449" s="46"/>
      <c r="DT5449" s="46"/>
      <c r="DU5449" s="46"/>
      <c r="DV5449" s="46"/>
      <c r="DW5449" s="46"/>
      <c r="DX5449" s="46"/>
      <c r="DY5449" s="46"/>
      <c r="DZ5449" s="46"/>
      <c r="EA5449" s="46"/>
      <c r="EB5449" s="46"/>
      <c r="EC5449" s="46"/>
      <c r="ED5449" s="46"/>
      <c r="EE5449" s="46"/>
      <c r="EF5449" s="46"/>
      <c r="EG5449" s="46"/>
      <c r="EH5449" s="46"/>
      <c r="EI5449" s="46"/>
      <c r="EJ5449" s="46"/>
      <c r="EK5449" s="46"/>
      <c r="EL5449" s="46"/>
      <c r="EM5449" s="46"/>
      <c r="EN5449" s="46"/>
      <c r="EO5449" s="46"/>
      <c r="EP5449" s="46"/>
      <c r="EQ5449" s="46"/>
      <c r="ER5449" s="46"/>
      <c r="ES5449" s="46"/>
      <c r="ET5449" s="46"/>
      <c r="EU5449" s="46"/>
      <c r="EV5449" s="46"/>
      <c r="EW5449" s="46"/>
      <c r="EX5449" s="46"/>
      <c r="EY5449" s="46"/>
      <c r="EZ5449" s="46"/>
      <c r="FA5449" s="46"/>
      <c r="FB5449" s="46"/>
      <c r="FC5449" s="46"/>
      <c r="FD5449" s="46"/>
      <c r="FE5449" s="46"/>
      <c r="FF5449" s="46"/>
      <c r="FG5449" s="46"/>
      <c r="FH5449" s="46"/>
      <c r="FI5449" s="46"/>
      <c r="FJ5449" s="46"/>
      <c r="FK5449" s="46"/>
      <c r="FL5449" s="46"/>
      <c r="FM5449" s="46"/>
      <c r="FN5449" s="46"/>
      <c r="FO5449" s="46"/>
      <c r="FP5449" s="46"/>
      <c r="FQ5449" s="46"/>
      <c r="FR5449" s="46"/>
      <c r="FS5449" s="46"/>
      <c r="FT5449" s="46"/>
      <c r="FU5449" s="46"/>
      <c r="FV5449" s="46"/>
      <c r="FW5449" s="46"/>
      <c r="FX5449" s="46"/>
      <c r="FY5449" s="46"/>
      <c r="FZ5449" s="46"/>
      <c r="GA5449" s="46"/>
      <c r="GB5449" s="46"/>
      <c r="GC5449" s="46"/>
      <c r="GD5449" s="46"/>
      <c r="GE5449" s="46"/>
      <c r="GF5449" s="46"/>
      <c r="GG5449" s="46"/>
      <c r="GH5449" s="46"/>
      <c r="GI5449" s="46"/>
      <c r="GJ5449" s="46"/>
      <c r="GK5449" s="46"/>
      <c r="GL5449" s="46"/>
      <c r="GM5449" s="46"/>
      <c r="GN5449" s="46"/>
      <c r="GO5449" s="46"/>
      <c r="GP5449" s="46"/>
      <c r="GQ5449" s="46"/>
      <c r="GR5449" s="46"/>
      <c r="GS5449" s="46"/>
      <c r="GT5449" s="46"/>
      <c r="GU5449" s="46"/>
      <c r="GV5449" s="46"/>
      <c r="GW5449" s="46"/>
      <c r="GX5449" s="46"/>
      <c r="GY5449" s="46"/>
      <c r="GZ5449" s="46"/>
      <c r="HA5449" s="46"/>
      <c r="HB5449" s="46"/>
      <c r="HC5449" s="46"/>
      <c r="HD5449" s="46"/>
      <c r="HE5449" s="46"/>
      <c r="HF5449" s="46"/>
      <c r="HG5449" s="46"/>
      <c r="HH5449" s="46"/>
      <c r="HI5449" s="46"/>
      <c r="HJ5449" s="46"/>
      <c r="HK5449" s="46"/>
      <c r="HL5449" s="46"/>
      <c r="HM5449" s="46"/>
      <c r="HN5449" s="46"/>
      <c r="HO5449" s="46"/>
      <c r="HP5449" s="46"/>
      <c r="HQ5449" s="46"/>
      <c r="HR5449" s="46"/>
      <c r="HS5449" s="46"/>
      <c r="HT5449" s="46"/>
      <c r="HU5449" s="46"/>
      <c r="HV5449" s="46"/>
      <c r="HW5449" s="46"/>
      <c r="HX5449" s="46"/>
      <c r="HY5449" s="46"/>
      <c r="HZ5449" s="46"/>
      <c r="IA5449" s="46"/>
      <c r="IB5449" s="46"/>
      <c r="IC5449" s="46"/>
      <c r="ID5449" s="46"/>
      <c r="IE5449" s="46"/>
      <c r="IF5449" s="46"/>
      <c r="IG5449" s="46"/>
      <c r="IH5449" s="46"/>
      <c r="II5449" s="46"/>
      <c r="IJ5449" s="46"/>
      <c r="IK5449" s="46"/>
      <c r="IL5449" s="46"/>
      <c r="IM5449" s="46"/>
      <c r="IN5449" s="46"/>
      <c r="IO5449" s="46"/>
      <c r="IP5449" s="46"/>
      <c r="IQ5449" s="46"/>
      <c r="IR5449" s="46"/>
      <c r="IS5449" s="46"/>
      <c r="IT5449" s="46"/>
      <c r="IU5449" s="46"/>
    </row>
    <row r="5450" spans="1:255">
      <c r="A5450" s="46"/>
      <c r="B5450" s="46"/>
      <c r="C5450" s="46"/>
      <c r="D5450" s="46"/>
      <c r="E5450" s="46"/>
      <c r="F5450" s="46"/>
      <c r="G5450" s="46"/>
      <c r="H5450" s="46"/>
      <c r="I5450" s="46"/>
      <c r="J5450" s="46"/>
      <c r="K5450" s="46"/>
      <c r="L5450" s="46"/>
      <c r="M5450" s="46"/>
      <c r="N5450" s="46"/>
      <c r="O5450" s="46"/>
      <c r="P5450" s="46"/>
      <c r="Q5450" s="46"/>
      <c r="R5450" s="46"/>
      <c r="S5450" s="46"/>
      <c r="T5450" s="46"/>
      <c r="U5450" s="46"/>
      <c r="V5450" s="46"/>
      <c r="W5450" s="46"/>
      <c r="X5450" s="46"/>
      <c r="Y5450" s="46"/>
      <c r="Z5450" s="46"/>
      <c r="AA5450" s="46"/>
      <c r="AB5450" s="46"/>
      <c r="AC5450" s="46"/>
      <c r="AD5450" s="46"/>
      <c r="AE5450" s="46"/>
      <c r="AF5450" s="46"/>
      <c r="AG5450" s="46"/>
      <c r="AH5450" s="46"/>
      <c r="AI5450" s="46"/>
      <c r="AJ5450" s="46"/>
      <c r="AK5450" s="46"/>
      <c r="AL5450" s="46"/>
      <c r="AM5450" s="46"/>
      <c r="AN5450" s="46"/>
      <c r="AO5450" s="46"/>
      <c r="AP5450" s="46"/>
      <c r="AQ5450" s="46"/>
      <c r="AR5450" s="46"/>
      <c r="AS5450" s="46"/>
      <c r="AT5450" s="46"/>
      <c r="AU5450" s="46"/>
      <c r="AV5450" s="46"/>
      <c r="AW5450" s="46"/>
      <c r="AX5450" s="46"/>
      <c r="AY5450" s="46"/>
      <c r="AZ5450" s="46"/>
      <c r="BA5450" s="46"/>
      <c r="BB5450" s="46"/>
      <c r="BC5450" s="46"/>
      <c r="BD5450" s="46"/>
      <c r="BE5450" s="46"/>
      <c r="BF5450" s="46"/>
      <c r="BG5450" s="46"/>
      <c r="BH5450" s="46"/>
      <c r="BI5450" s="46"/>
      <c r="BJ5450" s="46"/>
      <c r="BK5450" s="46"/>
      <c r="BL5450" s="46"/>
      <c r="BM5450" s="46"/>
      <c r="BN5450" s="46"/>
      <c r="BO5450" s="46"/>
      <c r="BP5450" s="46"/>
      <c r="BQ5450" s="46"/>
      <c r="BR5450" s="46"/>
      <c r="BS5450" s="46"/>
      <c r="BT5450" s="46"/>
      <c r="BU5450" s="46"/>
      <c r="BV5450" s="46"/>
      <c r="BW5450" s="46"/>
      <c r="BX5450" s="46"/>
      <c r="BY5450" s="46"/>
      <c r="BZ5450" s="46"/>
      <c r="CA5450" s="46"/>
      <c r="CB5450" s="46"/>
      <c r="CC5450" s="46"/>
      <c r="CD5450" s="46"/>
      <c r="CE5450" s="46"/>
      <c r="CF5450" s="46"/>
      <c r="CG5450" s="46"/>
      <c r="CH5450" s="46"/>
      <c r="CI5450" s="46"/>
      <c r="CJ5450" s="46"/>
      <c r="CK5450" s="46"/>
      <c r="CL5450" s="46"/>
      <c r="CM5450" s="46"/>
      <c r="CN5450" s="46"/>
      <c r="CO5450" s="46"/>
      <c r="CP5450" s="46"/>
      <c r="CQ5450" s="46"/>
      <c r="CR5450" s="46"/>
      <c r="CS5450" s="46"/>
      <c r="CT5450" s="46"/>
      <c r="CU5450" s="46"/>
      <c r="CV5450" s="46"/>
      <c r="CW5450" s="46"/>
      <c r="CX5450" s="46"/>
      <c r="CY5450" s="46"/>
      <c r="CZ5450" s="46"/>
      <c r="DA5450" s="46"/>
      <c r="DB5450" s="46"/>
      <c r="DC5450" s="46"/>
      <c r="DD5450" s="46"/>
      <c r="DE5450" s="46"/>
      <c r="DF5450" s="46"/>
      <c r="DG5450" s="46"/>
      <c r="DH5450" s="46"/>
      <c r="DI5450" s="46"/>
      <c r="DJ5450" s="46"/>
      <c r="DK5450" s="46"/>
      <c r="DL5450" s="46"/>
      <c r="DM5450" s="46"/>
      <c r="DN5450" s="46"/>
      <c r="DO5450" s="46"/>
      <c r="DP5450" s="46"/>
      <c r="DQ5450" s="46"/>
      <c r="DR5450" s="46"/>
      <c r="DS5450" s="46"/>
      <c r="DT5450" s="46"/>
      <c r="DU5450" s="46"/>
      <c r="DV5450" s="46"/>
      <c r="DW5450" s="46"/>
      <c r="DX5450" s="46"/>
      <c r="DY5450" s="46"/>
      <c r="DZ5450" s="46"/>
      <c r="EA5450" s="46"/>
      <c r="EB5450" s="46"/>
      <c r="EC5450" s="46"/>
      <c r="ED5450" s="46"/>
      <c r="EE5450" s="46"/>
      <c r="EF5450" s="46"/>
      <c r="EG5450" s="46"/>
      <c r="EH5450" s="46"/>
      <c r="EI5450" s="46"/>
      <c r="EJ5450" s="46"/>
      <c r="EK5450" s="46"/>
      <c r="EL5450" s="46"/>
      <c r="EM5450" s="46"/>
      <c r="EN5450" s="46"/>
      <c r="EO5450" s="46"/>
      <c r="EP5450" s="46"/>
      <c r="EQ5450" s="46"/>
      <c r="ER5450" s="46"/>
      <c r="ES5450" s="46"/>
      <c r="ET5450" s="46"/>
      <c r="EU5450" s="46"/>
      <c r="EV5450" s="46"/>
      <c r="EW5450" s="46"/>
      <c r="EX5450" s="46"/>
      <c r="EY5450" s="46"/>
      <c r="EZ5450" s="46"/>
      <c r="FA5450" s="46"/>
      <c r="FB5450" s="46"/>
      <c r="FC5450" s="46"/>
      <c r="FD5450" s="46"/>
      <c r="FE5450" s="46"/>
      <c r="FF5450" s="46"/>
      <c r="FG5450" s="46"/>
      <c r="FH5450" s="46"/>
      <c r="FI5450" s="46"/>
      <c r="FJ5450" s="46"/>
      <c r="FK5450" s="46"/>
      <c r="FL5450" s="46"/>
      <c r="FM5450" s="46"/>
      <c r="FN5450" s="46"/>
      <c r="FO5450" s="46"/>
      <c r="FP5450" s="46"/>
      <c r="FQ5450" s="46"/>
      <c r="FR5450" s="46"/>
      <c r="FS5450" s="46"/>
      <c r="FT5450" s="46"/>
      <c r="FU5450" s="46"/>
      <c r="FV5450" s="46"/>
      <c r="FW5450" s="46"/>
      <c r="FX5450" s="46"/>
      <c r="FY5450" s="46"/>
      <c r="FZ5450" s="46"/>
      <c r="GA5450" s="46"/>
      <c r="GB5450" s="46"/>
      <c r="GC5450" s="46"/>
      <c r="GD5450" s="46"/>
      <c r="GE5450" s="46"/>
      <c r="GF5450" s="46"/>
      <c r="GG5450" s="46"/>
      <c r="GH5450" s="46"/>
      <c r="GI5450" s="46"/>
      <c r="GJ5450" s="46"/>
      <c r="GK5450" s="46"/>
      <c r="GL5450" s="46"/>
      <c r="GM5450" s="46"/>
      <c r="GN5450" s="46"/>
      <c r="GO5450" s="46"/>
      <c r="GP5450" s="46"/>
      <c r="GQ5450" s="46"/>
      <c r="GR5450" s="46"/>
      <c r="GS5450" s="46"/>
      <c r="GT5450" s="46"/>
      <c r="GU5450" s="46"/>
      <c r="GV5450" s="46"/>
      <c r="GW5450" s="46"/>
      <c r="GX5450" s="46"/>
      <c r="GY5450" s="46"/>
      <c r="GZ5450" s="46"/>
      <c r="HA5450" s="46"/>
      <c r="HB5450" s="46"/>
      <c r="HC5450" s="46"/>
      <c r="HD5450" s="46"/>
      <c r="HE5450" s="46"/>
      <c r="HF5450" s="46"/>
      <c r="HG5450" s="46"/>
      <c r="HH5450" s="46"/>
      <c r="HI5450" s="46"/>
      <c r="HJ5450" s="46"/>
      <c r="HK5450" s="46"/>
      <c r="HL5450" s="46"/>
      <c r="HM5450" s="46"/>
      <c r="HN5450" s="46"/>
      <c r="HO5450" s="46"/>
      <c r="HP5450" s="46"/>
      <c r="HQ5450" s="46"/>
      <c r="HR5450" s="46"/>
      <c r="HS5450" s="46"/>
      <c r="HT5450" s="46"/>
      <c r="HU5450" s="46"/>
      <c r="HV5450" s="46"/>
      <c r="HW5450" s="46"/>
      <c r="HX5450" s="46"/>
      <c r="HY5450" s="46"/>
      <c r="HZ5450" s="46"/>
      <c r="IA5450" s="46"/>
      <c r="IB5450" s="46"/>
      <c r="IC5450" s="46"/>
      <c r="ID5450" s="46"/>
      <c r="IE5450" s="46"/>
      <c r="IF5450" s="46"/>
      <c r="IG5450" s="46"/>
      <c r="IH5450" s="46"/>
      <c r="II5450" s="46"/>
      <c r="IJ5450" s="46"/>
      <c r="IK5450" s="46"/>
      <c r="IL5450" s="46"/>
      <c r="IM5450" s="46"/>
      <c r="IN5450" s="46"/>
      <c r="IO5450" s="46"/>
      <c r="IP5450" s="46"/>
      <c r="IQ5450" s="46"/>
      <c r="IR5450" s="46"/>
      <c r="IS5450" s="46"/>
      <c r="IT5450" s="46"/>
      <c r="IU5450" s="46"/>
    </row>
    <row r="5451" spans="1:255">
      <c r="A5451" s="46"/>
      <c r="B5451" s="46"/>
      <c r="C5451" s="46"/>
      <c r="D5451" s="46"/>
      <c r="E5451" s="46"/>
      <c r="F5451" s="46"/>
      <c r="G5451" s="46"/>
      <c r="H5451" s="46"/>
      <c r="I5451" s="46"/>
      <c r="J5451" s="46"/>
      <c r="K5451" s="46"/>
      <c r="L5451" s="46"/>
      <c r="M5451" s="46"/>
      <c r="N5451" s="46"/>
      <c r="O5451" s="46"/>
      <c r="P5451" s="46"/>
      <c r="Q5451" s="46"/>
      <c r="R5451" s="46"/>
      <c r="S5451" s="46"/>
      <c r="T5451" s="46"/>
      <c r="U5451" s="46"/>
      <c r="V5451" s="46"/>
      <c r="W5451" s="46"/>
      <c r="X5451" s="46"/>
      <c r="Y5451" s="46"/>
      <c r="Z5451" s="46"/>
      <c r="AA5451" s="46"/>
      <c r="AB5451" s="46"/>
      <c r="AC5451" s="46"/>
      <c r="AD5451" s="46"/>
      <c r="AE5451" s="46"/>
      <c r="AF5451" s="46"/>
      <c r="AG5451" s="46"/>
      <c r="AH5451" s="46"/>
      <c r="AI5451" s="46"/>
      <c r="AJ5451" s="46"/>
      <c r="AK5451" s="46"/>
      <c r="AL5451" s="46"/>
      <c r="AM5451" s="46"/>
      <c r="AN5451" s="46"/>
      <c r="AO5451" s="46"/>
      <c r="AP5451" s="46"/>
      <c r="AQ5451" s="46"/>
      <c r="AR5451" s="46"/>
      <c r="AS5451" s="46"/>
      <c r="AT5451" s="46"/>
      <c r="AU5451" s="46"/>
      <c r="AV5451" s="46"/>
      <c r="AW5451" s="46"/>
      <c r="AX5451" s="46"/>
      <c r="AY5451" s="46"/>
      <c r="AZ5451" s="46"/>
      <c r="BA5451" s="46"/>
      <c r="BB5451" s="46"/>
      <c r="BC5451" s="46"/>
      <c r="BD5451" s="46"/>
      <c r="BE5451" s="46"/>
      <c r="BF5451" s="46"/>
      <c r="BG5451" s="46"/>
      <c r="BH5451" s="46"/>
      <c r="BI5451" s="46"/>
      <c r="BJ5451" s="46"/>
      <c r="BK5451" s="46"/>
      <c r="BL5451" s="46"/>
      <c r="BM5451" s="46"/>
      <c r="BN5451" s="46"/>
      <c r="BO5451" s="46"/>
      <c r="BP5451" s="46"/>
      <c r="BQ5451" s="46"/>
      <c r="BR5451" s="46"/>
      <c r="BS5451" s="46"/>
      <c r="BT5451" s="46"/>
      <c r="BU5451" s="46"/>
      <c r="BV5451" s="46"/>
      <c r="BW5451" s="46"/>
      <c r="BX5451" s="46"/>
      <c r="BY5451" s="46"/>
      <c r="BZ5451" s="46"/>
      <c r="CA5451" s="46"/>
      <c r="CB5451" s="46"/>
      <c r="CC5451" s="46"/>
      <c r="CD5451" s="46"/>
      <c r="CE5451" s="46"/>
      <c r="CF5451" s="46"/>
      <c r="CG5451" s="46"/>
      <c r="CH5451" s="46"/>
      <c r="CI5451" s="46"/>
      <c r="CJ5451" s="46"/>
      <c r="CK5451" s="46"/>
      <c r="CL5451" s="46"/>
      <c r="CM5451" s="46"/>
      <c r="CN5451" s="46"/>
      <c r="CO5451" s="46"/>
      <c r="CP5451" s="46"/>
      <c r="CQ5451" s="46"/>
      <c r="CR5451" s="46"/>
      <c r="CS5451" s="46"/>
      <c r="CT5451" s="46"/>
      <c r="CU5451" s="46"/>
      <c r="CV5451" s="46"/>
      <c r="CW5451" s="46"/>
      <c r="CX5451" s="46"/>
      <c r="CY5451" s="46"/>
      <c r="CZ5451" s="46"/>
      <c r="DA5451" s="46"/>
      <c r="DB5451" s="46"/>
      <c r="DC5451" s="46"/>
      <c r="DD5451" s="46"/>
      <c r="DE5451" s="46"/>
      <c r="DF5451" s="46"/>
      <c r="DG5451" s="46"/>
      <c r="DH5451" s="46"/>
      <c r="DI5451" s="46"/>
      <c r="DJ5451" s="46"/>
      <c r="DK5451" s="46"/>
      <c r="DL5451" s="46"/>
      <c r="DM5451" s="46"/>
      <c r="DN5451" s="46"/>
      <c r="DO5451" s="46"/>
      <c r="DP5451" s="46"/>
      <c r="DQ5451" s="46"/>
      <c r="DR5451" s="46"/>
      <c r="DS5451" s="46"/>
      <c r="DT5451" s="46"/>
      <c r="DU5451" s="46"/>
      <c r="DV5451" s="46"/>
      <c r="DW5451" s="46"/>
      <c r="DX5451" s="46"/>
      <c r="DY5451" s="46"/>
      <c r="DZ5451" s="46"/>
      <c r="EA5451" s="46"/>
      <c r="EB5451" s="46"/>
      <c r="EC5451" s="46"/>
      <c r="ED5451" s="46"/>
      <c r="EE5451" s="46"/>
      <c r="EF5451" s="46"/>
      <c r="EG5451" s="46"/>
      <c r="EH5451" s="46"/>
      <c r="EI5451" s="46"/>
      <c r="EJ5451" s="46"/>
      <c r="EK5451" s="46"/>
      <c r="EL5451" s="46"/>
      <c r="EM5451" s="46"/>
      <c r="EN5451" s="46"/>
      <c r="EO5451" s="46"/>
      <c r="EP5451" s="46"/>
      <c r="EQ5451" s="46"/>
      <c r="ER5451" s="46"/>
      <c r="ES5451" s="46"/>
      <c r="ET5451" s="46"/>
      <c r="EU5451" s="46"/>
      <c r="EV5451" s="46"/>
      <c r="EW5451" s="46"/>
      <c r="EX5451" s="46"/>
      <c r="EY5451" s="46"/>
      <c r="EZ5451" s="46"/>
      <c r="FA5451" s="46"/>
      <c r="FB5451" s="46"/>
      <c r="FC5451" s="46"/>
      <c r="FD5451" s="46"/>
      <c r="FE5451" s="46"/>
      <c r="FF5451" s="46"/>
      <c r="FG5451" s="46"/>
      <c r="FH5451" s="46"/>
      <c r="FI5451" s="46"/>
      <c r="FJ5451" s="46"/>
      <c r="FK5451" s="46"/>
      <c r="FL5451" s="46"/>
      <c r="FM5451" s="46"/>
      <c r="FN5451" s="46"/>
      <c r="FO5451" s="46"/>
      <c r="FP5451" s="46"/>
      <c r="FQ5451" s="46"/>
      <c r="FR5451" s="46"/>
      <c r="FS5451" s="46"/>
      <c r="FT5451" s="46"/>
      <c r="FU5451" s="46"/>
      <c r="FV5451" s="46"/>
      <c r="FW5451" s="46"/>
      <c r="FX5451" s="46"/>
      <c r="FY5451" s="46"/>
      <c r="FZ5451" s="46"/>
      <c r="GA5451" s="46"/>
      <c r="GB5451" s="46"/>
      <c r="GC5451" s="46"/>
      <c r="GD5451" s="46"/>
      <c r="GE5451" s="46"/>
      <c r="GF5451" s="46"/>
      <c r="GG5451" s="46"/>
      <c r="GH5451" s="46"/>
      <c r="GI5451" s="46"/>
      <c r="GJ5451" s="46"/>
      <c r="GK5451" s="46"/>
      <c r="GL5451" s="46"/>
      <c r="GM5451" s="46"/>
      <c r="GN5451" s="46"/>
      <c r="GO5451" s="46"/>
      <c r="GP5451" s="46"/>
      <c r="GQ5451" s="46"/>
      <c r="GR5451" s="46"/>
      <c r="GS5451" s="46"/>
      <c r="GT5451" s="46"/>
      <c r="GU5451" s="46"/>
      <c r="GV5451" s="46"/>
      <c r="GW5451" s="46"/>
      <c r="GX5451" s="46"/>
      <c r="GY5451" s="46"/>
      <c r="GZ5451" s="46"/>
      <c r="HA5451" s="46"/>
      <c r="HB5451" s="46"/>
      <c r="HC5451" s="46"/>
      <c r="HD5451" s="46"/>
      <c r="HE5451" s="46"/>
      <c r="HF5451" s="46"/>
      <c r="HG5451" s="46"/>
      <c r="HH5451" s="46"/>
      <c r="HI5451" s="46"/>
      <c r="HJ5451" s="46"/>
      <c r="HK5451" s="46"/>
      <c r="HL5451" s="46"/>
      <c r="HM5451" s="46"/>
      <c r="HN5451" s="46"/>
      <c r="HO5451" s="46"/>
      <c r="HP5451" s="46"/>
      <c r="HQ5451" s="46"/>
      <c r="HR5451" s="46"/>
      <c r="HS5451" s="46"/>
      <c r="HT5451" s="46"/>
      <c r="HU5451" s="46"/>
      <c r="HV5451" s="46"/>
      <c r="HW5451" s="46"/>
      <c r="HX5451" s="46"/>
      <c r="HY5451" s="46"/>
      <c r="HZ5451" s="46"/>
      <c r="IA5451" s="46"/>
      <c r="IB5451" s="46"/>
      <c r="IC5451" s="46"/>
      <c r="ID5451" s="46"/>
      <c r="IE5451" s="46"/>
      <c r="IF5451" s="46"/>
      <c r="IG5451" s="46"/>
      <c r="IH5451" s="46"/>
      <c r="II5451" s="46"/>
      <c r="IJ5451" s="46"/>
      <c r="IK5451" s="46"/>
      <c r="IL5451" s="46"/>
      <c r="IM5451" s="46"/>
      <c r="IN5451" s="46"/>
      <c r="IO5451" s="46"/>
      <c r="IP5451" s="46"/>
      <c r="IQ5451" s="46"/>
      <c r="IR5451" s="46"/>
      <c r="IS5451" s="46"/>
      <c r="IT5451" s="46"/>
      <c r="IU5451" s="46"/>
    </row>
    <row r="5452" spans="1:255">
      <c r="A5452" s="46"/>
      <c r="B5452" s="46"/>
      <c r="C5452" s="46"/>
      <c r="D5452" s="46"/>
      <c r="E5452" s="46"/>
      <c r="F5452" s="46"/>
      <c r="G5452" s="46"/>
      <c r="H5452" s="46"/>
      <c r="I5452" s="46"/>
      <c r="J5452" s="46"/>
      <c r="K5452" s="46"/>
      <c r="L5452" s="46"/>
      <c r="M5452" s="46"/>
      <c r="N5452" s="46"/>
      <c r="O5452" s="46"/>
      <c r="P5452" s="46"/>
      <c r="Q5452" s="46"/>
      <c r="R5452" s="46"/>
      <c r="S5452" s="46"/>
      <c r="T5452" s="46"/>
      <c r="U5452" s="46"/>
      <c r="V5452" s="46"/>
      <c r="W5452" s="46"/>
      <c r="X5452" s="46"/>
      <c r="Y5452" s="46"/>
      <c r="Z5452" s="46"/>
      <c r="AA5452" s="46"/>
      <c r="AB5452" s="46"/>
      <c r="AC5452" s="46"/>
      <c r="AD5452" s="46"/>
      <c r="AE5452" s="46"/>
      <c r="AF5452" s="46"/>
      <c r="AG5452" s="46"/>
      <c r="AH5452" s="46"/>
      <c r="AI5452" s="46"/>
      <c r="AJ5452" s="46"/>
      <c r="AK5452" s="46"/>
      <c r="AL5452" s="46"/>
      <c r="AM5452" s="46"/>
      <c r="AN5452" s="46"/>
      <c r="AO5452" s="46"/>
      <c r="AP5452" s="46"/>
      <c r="AQ5452" s="46"/>
      <c r="AR5452" s="46"/>
      <c r="AS5452" s="46"/>
      <c r="AT5452" s="46"/>
      <c r="AU5452" s="46"/>
      <c r="AV5452" s="46"/>
      <c r="AW5452" s="46"/>
      <c r="AX5452" s="46"/>
      <c r="AY5452" s="46"/>
      <c r="AZ5452" s="46"/>
      <c r="BA5452" s="46"/>
      <c r="BB5452" s="46"/>
      <c r="BC5452" s="46"/>
      <c r="BD5452" s="46"/>
      <c r="BE5452" s="46"/>
      <c r="BF5452" s="46"/>
      <c r="BG5452" s="46"/>
      <c r="BH5452" s="46"/>
      <c r="BI5452" s="46"/>
      <c r="BJ5452" s="46"/>
      <c r="BK5452" s="46"/>
      <c r="BL5452" s="46"/>
      <c r="BM5452" s="46"/>
      <c r="BN5452" s="46"/>
      <c r="BO5452" s="46"/>
      <c r="BP5452" s="46"/>
      <c r="BQ5452" s="46"/>
      <c r="BR5452" s="46"/>
      <c r="BS5452" s="46"/>
      <c r="BT5452" s="46"/>
      <c r="BU5452" s="46"/>
      <c r="BV5452" s="46"/>
      <c r="BW5452" s="46"/>
      <c r="BX5452" s="46"/>
      <c r="BY5452" s="46"/>
      <c r="BZ5452" s="46"/>
      <c r="CA5452" s="46"/>
      <c r="CB5452" s="46"/>
      <c r="CC5452" s="46"/>
      <c r="CD5452" s="46"/>
      <c r="CE5452" s="46"/>
      <c r="CF5452" s="46"/>
      <c r="CG5452" s="46"/>
      <c r="CH5452" s="46"/>
      <c r="CI5452" s="46"/>
      <c r="CJ5452" s="46"/>
      <c r="CK5452" s="46"/>
      <c r="CL5452" s="46"/>
      <c r="CM5452" s="46"/>
      <c r="CN5452" s="46"/>
      <c r="CO5452" s="46"/>
      <c r="CP5452" s="46"/>
      <c r="CQ5452" s="46"/>
      <c r="CR5452" s="46"/>
      <c r="CS5452" s="46"/>
      <c r="CT5452" s="46"/>
      <c r="CU5452" s="46"/>
      <c r="CV5452" s="46"/>
      <c r="CW5452" s="46"/>
      <c r="CX5452" s="46"/>
      <c r="CY5452" s="46"/>
      <c r="CZ5452" s="46"/>
      <c r="DA5452" s="46"/>
      <c r="DB5452" s="46"/>
      <c r="DC5452" s="46"/>
      <c r="DD5452" s="46"/>
      <c r="DE5452" s="46"/>
      <c r="DF5452" s="46"/>
      <c r="DG5452" s="46"/>
      <c r="DH5452" s="46"/>
      <c r="DI5452" s="46"/>
      <c r="DJ5452" s="46"/>
      <c r="DK5452" s="46"/>
      <c r="DL5452" s="46"/>
      <c r="DM5452" s="46"/>
      <c r="DN5452" s="46"/>
      <c r="DO5452" s="46"/>
      <c r="DP5452" s="46"/>
      <c r="DQ5452" s="46"/>
      <c r="DR5452" s="46"/>
      <c r="DS5452" s="46"/>
      <c r="DT5452" s="46"/>
      <c r="DU5452" s="46"/>
      <c r="DV5452" s="46"/>
      <c r="DW5452" s="46"/>
      <c r="DX5452" s="46"/>
      <c r="DY5452" s="46"/>
      <c r="DZ5452" s="46"/>
      <c r="EA5452" s="46"/>
      <c r="EB5452" s="46"/>
      <c r="EC5452" s="46"/>
      <c r="ED5452" s="46"/>
      <c r="EE5452" s="46"/>
      <c r="EF5452" s="46"/>
      <c r="EG5452" s="46"/>
      <c r="EH5452" s="46"/>
      <c r="EI5452" s="46"/>
      <c r="EJ5452" s="46"/>
      <c r="EK5452" s="46"/>
      <c r="EL5452" s="46"/>
      <c r="EM5452" s="46"/>
      <c r="EN5452" s="46"/>
      <c r="EO5452" s="46"/>
      <c r="EP5452" s="46"/>
      <c r="EQ5452" s="46"/>
      <c r="ER5452" s="46"/>
      <c r="ES5452" s="46"/>
      <c r="ET5452" s="46"/>
      <c r="EU5452" s="46"/>
      <c r="EV5452" s="46"/>
      <c r="EW5452" s="46"/>
      <c r="EX5452" s="46"/>
      <c r="EY5452" s="46"/>
      <c r="EZ5452" s="46"/>
      <c r="FA5452" s="46"/>
      <c r="FB5452" s="46"/>
      <c r="FC5452" s="46"/>
      <c r="FD5452" s="46"/>
      <c r="FE5452" s="46"/>
      <c r="FF5452" s="46"/>
      <c r="FG5452" s="46"/>
      <c r="FH5452" s="46"/>
      <c r="FI5452" s="46"/>
      <c r="FJ5452" s="46"/>
      <c r="FK5452" s="46"/>
      <c r="FL5452" s="46"/>
      <c r="FM5452" s="46"/>
      <c r="FN5452" s="46"/>
      <c r="FO5452" s="46"/>
      <c r="FP5452" s="46"/>
      <c r="FQ5452" s="46"/>
      <c r="FR5452" s="46"/>
      <c r="FS5452" s="46"/>
      <c r="FT5452" s="46"/>
      <c r="FU5452" s="46"/>
      <c r="FV5452" s="46"/>
      <c r="FW5452" s="46"/>
      <c r="FX5452" s="46"/>
      <c r="FY5452" s="46"/>
      <c r="FZ5452" s="46"/>
      <c r="GA5452" s="46"/>
      <c r="GB5452" s="46"/>
      <c r="GC5452" s="46"/>
      <c r="GD5452" s="46"/>
      <c r="GE5452" s="46"/>
      <c r="GF5452" s="46"/>
      <c r="GG5452" s="46"/>
      <c r="GH5452" s="46"/>
      <c r="GI5452" s="46"/>
      <c r="GJ5452" s="46"/>
      <c r="GK5452" s="46"/>
      <c r="GL5452" s="46"/>
      <c r="GM5452" s="46"/>
      <c r="GN5452" s="46"/>
      <c r="GO5452" s="46"/>
      <c r="GP5452" s="46"/>
      <c r="GQ5452" s="46"/>
      <c r="GR5452" s="46"/>
      <c r="GS5452" s="46"/>
      <c r="GT5452" s="46"/>
      <c r="GU5452" s="46"/>
      <c r="GV5452" s="46"/>
      <c r="GW5452" s="46"/>
      <c r="GX5452" s="46"/>
      <c r="GY5452" s="46"/>
      <c r="GZ5452" s="46"/>
      <c r="HA5452" s="46"/>
      <c r="HB5452" s="46"/>
      <c r="HC5452" s="46"/>
      <c r="HD5452" s="46"/>
      <c r="HE5452" s="46"/>
      <c r="HF5452" s="46"/>
      <c r="HG5452" s="46"/>
      <c r="HH5452" s="46"/>
      <c r="HI5452" s="46"/>
      <c r="HJ5452" s="46"/>
      <c r="HK5452" s="46"/>
      <c r="HL5452" s="46"/>
      <c r="HM5452" s="46"/>
      <c r="HN5452" s="46"/>
      <c r="HO5452" s="46"/>
      <c r="HP5452" s="46"/>
      <c r="HQ5452" s="46"/>
      <c r="HR5452" s="46"/>
      <c r="HS5452" s="46"/>
      <c r="HT5452" s="46"/>
      <c r="HU5452" s="46"/>
      <c r="HV5452" s="46"/>
      <c r="HW5452" s="46"/>
      <c r="HX5452" s="46"/>
      <c r="HY5452" s="46"/>
      <c r="HZ5452" s="46"/>
      <c r="IA5452" s="46"/>
      <c r="IB5452" s="46"/>
      <c r="IC5452" s="46"/>
      <c r="ID5452" s="46"/>
      <c r="IE5452" s="46"/>
      <c r="IF5452" s="46"/>
      <c r="IG5452" s="46"/>
      <c r="IH5452" s="46"/>
      <c r="II5452" s="46"/>
      <c r="IJ5452" s="46"/>
      <c r="IK5452" s="46"/>
      <c r="IL5452" s="46"/>
      <c r="IM5452" s="46"/>
      <c r="IN5452" s="46"/>
      <c r="IO5452" s="46"/>
      <c r="IP5452" s="46"/>
      <c r="IQ5452" s="46"/>
      <c r="IR5452" s="46"/>
      <c r="IS5452" s="46"/>
      <c r="IT5452" s="46"/>
      <c r="IU5452" s="46"/>
    </row>
    <row r="5453" spans="1:255">
      <c r="A5453" s="46"/>
      <c r="B5453" s="46"/>
      <c r="C5453" s="46"/>
      <c r="D5453" s="46"/>
      <c r="E5453" s="46"/>
      <c r="F5453" s="46"/>
      <c r="G5453" s="46"/>
      <c r="H5453" s="46"/>
      <c r="I5453" s="46"/>
      <c r="J5453" s="46"/>
      <c r="K5453" s="46"/>
      <c r="L5453" s="46"/>
      <c r="M5453" s="46"/>
      <c r="N5453" s="46"/>
      <c r="O5453" s="46"/>
      <c r="P5453" s="46"/>
      <c r="Q5453" s="46"/>
      <c r="R5453" s="46"/>
      <c r="S5453" s="46"/>
      <c r="T5453" s="46"/>
      <c r="U5453" s="46"/>
      <c r="V5453" s="46"/>
      <c r="W5453" s="46"/>
      <c r="X5453" s="46"/>
      <c r="Y5453" s="46"/>
      <c r="Z5453" s="46"/>
      <c r="AA5453" s="46"/>
      <c r="AB5453" s="46"/>
      <c r="AC5453" s="46"/>
      <c r="AD5453" s="46"/>
      <c r="AE5453" s="46"/>
      <c r="AF5453" s="46"/>
      <c r="AG5453" s="46"/>
      <c r="AH5453" s="46"/>
      <c r="AI5453" s="46"/>
      <c r="AJ5453" s="46"/>
      <c r="AK5453" s="46"/>
      <c r="AL5453" s="46"/>
      <c r="AM5453" s="46"/>
      <c r="AN5453" s="46"/>
      <c r="AO5453" s="46"/>
      <c r="AP5453" s="46"/>
      <c r="AQ5453" s="46"/>
      <c r="AR5453" s="46"/>
      <c r="AS5453" s="46"/>
      <c r="AT5453" s="46"/>
      <c r="AU5453" s="46"/>
      <c r="AV5453" s="46"/>
      <c r="AW5453" s="46"/>
      <c r="AX5453" s="46"/>
      <c r="AY5453" s="46"/>
      <c r="AZ5453" s="46"/>
      <c r="BA5453" s="46"/>
      <c r="BB5453" s="46"/>
      <c r="BC5453" s="46"/>
      <c r="BD5453" s="46"/>
      <c r="BE5453" s="46"/>
      <c r="BF5453" s="46"/>
      <c r="BG5453" s="46"/>
      <c r="BH5453" s="46"/>
      <c r="BI5453" s="46"/>
      <c r="BJ5453" s="46"/>
      <c r="BK5453" s="46"/>
      <c r="BL5453" s="46"/>
      <c r="BM5453" s="46"/>
      <c r="BN5453" s="46"/>
      <c r="BO5453" s="46"/>
      <c r="BP5453" s="46"/>
      <c r="BQ5453" s="46"/>
      <c r="BR5453" s="46"/>
      <c r="BS5453" s="46"/>
      <c r="BT5453" s="46"/>
      <c r="BU5453" s="46"/>
      <c r="BV5453" s="46"/>
      <c r="BW5453" s="46"/>
      <c r="BX5453" s="46"/>
      <c r="BY5453" s="46"/>
      <c r="BZ5453" s="46"/>
      <c r="CA5453" s="46"/>
      <c r="CB5453" s="46"/>
      <c r="CC5453" s="46"/>
      <c r="CD5453" s="46"/>
      <c r="CE5453" s="46"/>
      <c r="CF5453" s="46"/>
      <c r="CG5453" s="46"/>
      <c r="CH5453" s="46"/>
      <c r="CI5453" s="46"/>
      <c r="CJ5453" s="46"/>
      <c r="CK5453" s="46"/>
      <c r="CL5453" s="46"/>
      <c r="CM5453" s="46"/>
      <c r="CN5453" s="46"/>
      <c r="CO5453" s="46"/>
      <c r="CP5453" s="46"/>
      <c r="CQ5453" s="46"/>
      <c r="CR5453" s="46"/>
      <c r="CS5453" s="46"/>
      <c r="CT5453" s="46"/>
      <c r="CU5453" s="46"/>
      <c r="CV5453" s="46"/>
      <c r="CW5453" s="46"/>
      <c r="CX5453" s="46"/>
      <c r="CY5453" s="46"/>
      <c r="CZ5453" s="46"/>
      <c r="DA5453" s="46"/>
      <c r="DB5453" s="46"/>
      <c r="DC5453" s="46"/>
      <c r="DD5453" s="46"/>
      <c r="DE5453" s="46"/>
      <c r="DF5453" s="46"/>
      <c r="DG5453" s="46"/>
      <c r="DH5453" s="46"/>
      <c r="DI5453" s="46"/>
      <c r="DJ5453" s="46"/>
      <c r="DK5453" s="46"/>
      <c r="DL5453" s="46"/>
      <c r="DM5453" s="46"/>
      <c r="DN5453" s="46"/>
      <c r="DO5453" s="46"/>
      <c r="DP5453" s="46"/>
      <c r="DQ5453" s="46"/>
      <c r="DR5453" s="46"/>
      <c r="DS5453" s="46"/>
      <c r="DT5453" s="46"/>
      <c r="DU5453" s="46"/>
      <c r="DV5453" s="46"/>
      <c r="DW5453" s="46"/>
      <c r="DX5453" s="46"/>
      <c r="DY5453" s="46"/>
      <c r="DZ5453" s="46"/>
      <c r="EA5453" s="46"/>
      <c r="EB5453" s="46"/>
      <c r="EC5453" s="46"/>
      <c r="ED5453" s="46"/>
      <c r="EE5453" s="46"/>
      <c r="EF5453" s="46"/>
      <c r="EG5453" s="46"/>
      <c r="EH5453" s="46"/>
      <c r="EI5453" s="46"/>
      <c r="EJ5453" s="46"/>
      <c r="EK5453" s="46"/>
      <c r="EL5453" s="46"/>
      <c r="EM5453" s="46"/>
      <c r="EN5453" s="46"/>
      <c r="EO5453" s="46"/>
      <c r="EP5453" s="46"/>
      <c r="EQ5453" s="46"/>
      <c r="ER5453" s="46"/>
      <c r="ES5453" s="46"/>
      <c r="ET5453" s="46"/>
      <c r="EU5453" s="46"/>
      <c r="EV5453" s="46"/>
      <c r="EW5453" s="46"/>
      <c r="EX5453" s="46"/>
      <c r="EY5453" s="46"/>
      <c r="EZ5453" s="46"/>
      <c r="FA5453" s="46"/>
      <c r="FB5453" s="46"/>
      <c r="FC5453" s="46"/>
      <c r="FD5453" s="46"/>
      <c r="FE5453" s="46"/>
      <c r="FF5453" s="46"/>
      <c r="FG5453" s="46"/>
      <c r="FH5453" s="46"/>
      <c r="FI5453" s="46"/>
      <c r="FJ5453" s="46"/>
      <c r="FK5453" s="46"/>
      <c r="FL5453" s="46"/>
      <c r="FM5453" s="46"/>
      <c r="FN5453" s="46"/>
      <c r="FO5453" s="46"/>
      <c r="FP5453" s="46"/>
      <c r="FQ5453" s="46"/>
      <c r="FR5453" s="46"/>
      <c r="FS5453" s="46"/>
      <c r="FT5453" s="46"/>
      <c r="FU5453" s="46"/>
      <c r="FV5453" s="46"/>
      <c r="FW5453" s="46"/>
      <c r="FX5453" s="46"/>
      <c r="FY5453" s="46"/>
      <c r="FZ5453" s="46"/>
      <c r="GA5453" s="46"/>
      <c r="GB5453" s="46"/>
      <c r="GC5453" s="46"/>
      <c r="GD5453" s="46"/>
      <c r="GE5453" s="46"/>
      <c r="GF5453" s="46"/>
      <c r="GG5453" s="46"/>
      <c r="GH5453" s="46"/>
      <c r="GI5453" s="46"/>
      <c r="GJ5453" s="46"/>
      <c r="GK5453" s="46"/>
      <c r="GL5453" s="46"/>
      <c r="GM5453" s="46"/>
      <c r="GN5453" s="46"/>
      <c r="GO5453" s="46"/>
      <c r="GP5453" s="46"/>
      <c r="GQ5453" s="46"/>
      <c r="GR5453" s="46"/>
      <c r="GS5453" s="46"/>
      <c r="GT5453" s="46"/>
      <c r="GU5453" s="46"/>
      <c r="GV5453" s="46"/>
      <c r="GW5453" s="46"/>
      <c r="GX5453" s="46"/>
      <c r="GY5453" s="46"/>
      <c r="GZ5453" s="46"/>
      <c r="HA5453" s="46"/>
      <c r="HB5453" s="46"/>
      <c r="HC5453" s="46"/>
      <c r="HD5453" s="46"/>
      <c r="HE5453" s="46"/>
      <c r="HF5453" s="46"/>
      <c r="HG5453" s="46"/>
      <c r="HH5453" s="46"/>
      <c r="HI5453" s="46"/>
      <c r="HJ5453" s="46"/>
      <c r="HK5453" s="46"/>
      <c r="HL5453" s="46"/>
      <c r="HM5453" s="46"/>
      <c r="HN5453" s="46"/>
      <c r="HO5453" s="46"/>
      <c r="HP5453" s="46"/>
      <c r="HQ5453" s="46"/>
      <c r="HR5453" s="46"/>
      <c r="HS5453" s="46"/>
      <c r="HT5453" s="46"/>
      <c r="HU5453" s="46"/>
      <c r="HV5453" s="46"/>
      <c r="HW5453" s="46"/>
      <c r="HX5453" s="46"/>
      <c r="HY5453" s="46"/>
      <c r="HZ5453" s="46"/>
      <c r="IA5453" s="46"/>
      <c r="IB5453" s="46"/>
      <c r="IC5453" s="46"/>
      <c r="ID5453" s="46"/>
      <c r="IE5453" s="46"/>
      <c r="IF5453" s="46"/>
      <c r="IG5453" s="46"/>
      <c r="IH5453" s="46"/>
      <c r="II5453" s="46"/>
      <c r="IJ5453" s="46"/>
      <c r="IK5453" s="46"/>
      <c r="IL5453" s="46"/>
      <c r="IM5453" s="46"/>
      <c r="IN5453" s="46"/>
      <c r="IO5453" s="46"/>
      <c r="IP5453" s="46"/>
      <c r="IQ5453" s="46"/>
      <c r="IR5453" s="46"/>
      <c r="IS5453" s="46"/>
      <c r="IT5453" s="46"/>
      <c r="IU5453" s="46"/>
    </row>
    <row r="5454" spans="1:255">
      <c r="A5454" s="46"/>
      <c r="B5454" s="46"/>
      <c r="C5454" s="46"/>
      <c r="D5454" s="46"/>
      <c r="E5454" s="46"/>
      <c r="F5454" s="46"/>
      <c r="G5454" s="46"/>
      <c r="H5454" s="46"/>
      <c r="I5454" s="46"/>
      <c r="J5454" s="46"/>
      <c r="K5454" s="46"/>
      <c r="L5454" s="46"/>
      <c r="M5454" s="46"/>
      <c r="N5454" s="46"/>
      <c r="O5454" s="46"/>
      <c r="P5454" s="46"/>
      <c r="Q5454" s="46"/>
      <c r="R5454" s="46"/>
      <c r="S5454" s="46"/>
      <c r="T5454" s="46"/>
      <c r="U5454" s="46"/>
      <c r="V5454" s="46"/>
      <c r="W5454" s="46"/>
      <c r="X5454" s="46"/>
      <c r="Y5454" s="46"/>
      <c r="Z5454" s="46"/>
      <c r="AA5454" s="46"/>
      <c r="AB5454" s="46"/>
      <c r="AC5454" s="46"/>
      <c r="AD5454" s="46"/>
      <c r="AE5454" s="46"/>
      <c r="AF5454" s="46"/>
      <c r="AG5454" s="46"/>
      <c r="AH5454" s="46"/>
      <c r="AI5454" s="46"/>
      <c r="AJ5454" s="46"/>
      <c r="AK5454" s="46"/>
      <c r="AL5454" s="46"/>
      <c r="AM5454" s="46"/>
      <c r="AN5454" s="46"/>
      <c r="AO5454" s="46"/>
      <c r="AP5454" s="46"/>
      <c r="AQ5454" s="46"/>
      <c r="AR5454" s="46"/>
      <c r="AS5454" s="46"/>
      <c r="AT5454" s="46"/>
      <c r="AU5454" s="46"/>
      <c r="AV5454" s="46"/>
      <c r="AW5454" s="46"/>
      <c r="AX5454" s="46"/>
      <c r="AY5454" s="46"/>
      <c r="AZ5454" s="46"/>
      <c r="BA5454" s="46"/>
      <c r="BB5454" s="46"/>
      <c r="BC5454" s="46"/>
      <c r="BD5454" s="46"/>
      <c r="BE5454" s="46"/>
      <c r="BF5454" s="46"/>
      <c r="BG5454" s="46"/>
      <c r="BH5454" s="46"/>
      <c r="BI5454" s="46"/>
      <c r="BJ5454" s="46"/>
      <c r="BK5454" s="46"/>
      <c r="BL5454" s="46"/>
      <c r="BM5454" s="46"/>
      <c r="BN5454" s="46"/>
      <c r="BO5454" s="46"/>
      <c r="BP5454" s="46"/>
      <c r="BQ5454" s="46"/>
      <c r="BR5454" s="46"/>
      <c r="BS5454" s="46"/>
      <c r="BT5454" s="46"/>
      <c r="BU5454" s="46"/>
      <c r="BV5454" s="46"/>
      <c r="BW5454" s="46"/>
      <c r="BX5454" s="46"/>
      <c r="BY5454" s="46"/>
      <c r="BZ5454" s="46"/>
      <c r="CA5454" s="46"/>
      <c r="CB5454" s="46"/>
      <c r="CC5454" s="46"/>
      <c r="CD5454" s="46"/>
      <c r="CE5454" s="46"/>
      <c r="CF5454" s="46"/>
      <c r="CG5454" s="46"/>
      <c r="CH5454" s="46"/>
      <c r="CI5454" s="46"/>
      <c r="CJ5454" s="46"/>
      <c r="CK5454" s="46"/>
      <c r="CL5454" s="46"/>
      <c r="CM5454" s="46"/>
      <c r="CN5454" s="46"/>
      <c r="CO5454" s="46"/>
      <c r="CP5454" s="46"/>
      <c r="CQ5454" s="46"/>
      <c r="CR5454" s="46"/>
      <c r="CS5454" s="46"/>
      <c r="CT5454" s="46"/>
      <c r="CU5454" s="46"/>
      <c r="CV5454" s="46"/>
      <c r="CW5454" s="46"/>
      <c r="CX5454" s="46"/>
      <c r="CY5454" s="46"/>
      <c r="CZ5454" s="46"/>
      <c r="DA5454" s="46"/>
      <c r="DB5454" s="46"/>
      <c r="DC5454" s="46"/>
      <c r="DD5454" s="46"/>
      <c r="DE5454" s="46"/>
      <c r="DF5454" s="46"/>
      <c r="DG5454" s="46"/>
      <c r="DH5454" s="46"/>
      <c r="DI5454" s="46"/>
      <c r="DJ5454" s="46"/>
      <c r="DK5454" s="46"/>
      <c r="DL5454" s="46"/>
      <c r="DM5454" s="46"/>
      <c r="DN5454" s="46"/>
      <c r="DO5454" s="46"/>
      <c r="DP5454" s="46"/>
      <c r="DQ5454" s="46"/>
      <c r="DR5454" s="46"/>
      <c r="DS5454" s="46"/>
      <c r="DT5454" s="46"/>
      <c r="DU5454" s="46"/>
      <c r="DV5454" s="46"/>
      <c r="DW5454" s="46"/>
      <c r="DX5454" s="46"/>
      <c r="DY5454" s="46"/>
      <c r="DZ5454" s="46"/>
      <c r="EA5454" s="46"/>
      <c r="EB5454" s="46"/>
      <c r="EC5454" s="46"/>
      <c r="ED5454" s="46"/>
      <c r="EE5454" s="46"/>
      <c r="EF5454" s="46"/>
      <c r="EG5454" s="46"/>
      <c r="EH5454" s="46"/>
      <c r="EI5454" s="46"/>
      <c r="EJ5454" s="46"/>
      <c r="EK5454" s="46"/>
      <c r="EL5454" s="46"/>
      <c r="EM5454" s="46"/>
      <c r="EN5454" s="46"/>
      <c r="EO5454" s="46"/>
      <c r="EP5454" s="46"/>
      <c r="EQ5454" s="46"/>
      <c r="ER5454" s="46"/>
      <c r="ES5454" s="46"/>
      <c r="ET5454" s="46"/>
      <c r="EU5454" s="46"/>
      <c r="EV5454" s="46"/>
      <c r="EW5454" s="46"/>
      <c r="EX5454" s="46"/>
      <c r="EY5454" s="46"/>
      <c r="EZ5454" s="46"/>
      <c r="FA5454" s="46"/>
      <c r="FB5454" s="46"/>
      <c r="FC5454" s="46"/>
      <c r="FD5454" s="46"/>
      <c r="FE5454" s="46"/>
      <c r="FF5454" s="46"/>
      <c r="FG5454" s="46"/>
      <c r="FH5454" s="46"/>
      <c r="FI5454" s="46"/>
      <c r="FJ5454" s="46"/>
      <c r="FK5454" s="46"/>
      <c r="FL5454" s="46"/>
      <c r="FM5454" s="46"/>
      <c r="FN5454" s="46"/>
      <c r="FO5454" s="46"/>
      <c r="FP5454" s="46"/>
      <c r="FQ5454" s="46"/>
      <c r="FR5454" s="46"/>
      <c r="FS5454" s="46"/>
      <c r="FT5454" s="46"/>
      <c r="FU5454" s="46"/>
      <c r="FV5454" s="46"/>
      <c r="FW5454" s="46"/>
      <c r="FX5454" s="46"/>
      <c r="FY5454" s="46"/>
      <c r="FZ5454" s="46"/>
      <c r="GA5454" s="46"/>
      <c r="GB5454" s="46"/>
      <c r="GC5454" s="46"/>
      <c r="GD5454" s="46"/>
      <c r="GE5454" s="46"/>
      <c r="GF5454" s="46"/>
      <c r="GG5454" s="46"/>
      <c r="GH5454" s="46"/>
      <c r="GI5454" s="46"/>
      <c r="GJ5454" s="46"/>
      <c r="GK5454" s="46"/>
      <c r="GL5454" s="46"/>
      <c r="GM5454" s="46"/>
      <c r="GN5454" s="46"/>
      <c r="GO5454" s="46"/>
      <c r="GP5454" s="46"/>
      <c r="GQ5454" s="46"/>
      <c r="GR5454" s="46"/>
      <c r="GS5454" s="46"/>
      <c r="GT5454" s="46"/>
      <c r="GU5454" s="46"/>
      <c r="GV5454" s="46"/>
      <c r="GW5454" s="46"/>
      <c r="GX5454" s="46"/>
      <c r="GY5454" s="46"/>
      <c r="GZ5454" s="46"/>
      <c r="HA5454" s="46"/>
      <c r="HB5454" s="46"/>
      <c r="HC5454" s="46"/>
      <c r="HD5454" s="46"/>
      <c r="HE5454" s="46"/>
      <c r="HF5454" s="46"/>
      <c r="HG5454" s="46"/>
      <c r="HH5454" s="46"/>
      <c r="HI5454" s="46"/>
      <c r="HJ5454" s="46"/>
      <c r="HK5454" s="46"/>
      <c r="HL5454" s="46"/>
      <c r="HM5454" s="46"/>
      <c r="HN5454" s="46"/>
      <c r="HO5454" s="46"/>
      <c r="HP5454" s="46"/>
      <c r="HQ5454" s="46"/>
      <c r="HR5454" s="46"/>
      <c r="HS5454" s="46"/>
      <c r="HT5454" s="46"/>
      <c r="HU5454" s="46"/>
      <c r="HV5454" s="46"/>
      <c r="HW5454" s="46"/>
      <c r="HX5454" s="46"/>
      <c r="HY5454" s="46"/>
      <c r="HZ5454" s="46"/>
      <c r="IA5454" s="46"/>
      <c r="IB5454" s="46"/>
      <c r="IC5454" s="46"/>
      <c r="ID5454" s="46"/>
      <c r="IE5454" s="46"/>
      <c r="IF5454" s="46"/>
      <c r="IG5454" s="46"/>
      <c r="IH5454" s="46"/>
      <c r="II5454" s="46"/>
      <c r="IJ5454" s="46"/>
      <c r="IK5454" s="46"/>
      <c r="IL5454" s="46"/>
      <c r="IM5454" s="46"/>
      <c r="IN5454" s="46"/>
      <c r="IO5454" s="46"/>
      <c r="IP5454" s="46"/>
      <c r="IQ5454" s="46"/>
      <c r="IR5454" s="46"/>
      <c r="IS5454" s="46"/>
      <c r="IT5454" s="46"/>
      <c r="IU5454" s="46"/>
    </row>
    <row r="5455" spans="1:255">
      <c r="A5455" s="46"/>
      <c r="B5455" s="46"/>
      <c r="C5455" s="46"/>
      <c r="D5455" s="46"/>
      <c r="E5455" s="46"/>
      <c r="F5455" s="46"/>
      <c r="G5455" s="46"/>
      <c r="H5455" s="46"/>
      <c r="I5455" s="46"/>
      <c r="J5455" s="46"/>
      <c r="K5455" s="46"/>
      <c r="L5455" s="46"/>
      <c r="M5455" s="46"/>
      <c r="N5455" s="46"/>
      <c r="O5455" s="46"/>
      <c r="P5455" s="46"/>
      <c r="Q5455" s="46"/>
      <c r="R5455" s="46"/>
      <c r="S5455" s="46"/>
      <c r="T5455" s="46"/>
      <c r="U5455" s="46"/>
      <c r="V5455" s="46"/>
      <c r="W5455" s="46"/>
      <c r="X5455" s="46"/>
      <c r="Y5455" s="46"/>
      <c r="Z5455" s="46"/>
      <c r="AA5455" s="46"/>
      <c r="AB5455" s="46"/>
      <c r="AC5455" s="46"/>
      <c r="AD5455" s="46"/>
      <c r="AE5455" s="46"/>
      <c r="AF5455" s="46"/>
      <c r="AG5455" s="46"/>
      <c r="AH5455" s="46"/>
      <c r="AI5455" s="46"/>
      <c r="AJ5455" s="46"/>
      <c r="AK5455" s="46"/>
      <c r="AL5455" s="46"/>
      <c r="AM5455" s="46"/>
      <c r="AN5455" s="46"/>
      <c r="AO5455" s="46"/>
      <c r="AP5455" s="46"/>
      <c r="AQ5455" s="46"/>
      <c r="AR5455" s="46"/>
      <c r="AS5455" s="46"/>
      <c r="AT5455" s="46"/>
      <c r="AU5455" s="46"/>
      <c r="AV5455" s="46"/>
      <c r="AW5455" s="46"/>
      <c r="AX5455" s="46"/>
      <c r="AY5455" s="46"/>
      <c r="AZ5455" s="46"/>
      <c r="BA5455" s="46"/>
      <c r="BB5455" s="46"/>
      <c r="BC5455" s="46"/>
      <c r="BD5455" s="46"/>
      <c r="BE5455" s="46"/>
      <c r="BF5455" s="46"/>
      <c r="BG5455" s="46"/>
      <c r="BH5455" s="46"/>
      <c r="BI5455" s="46"/>
      <c r="BJ5455" s="46"/>
      <c r="BK5455" s="46"/>
      <c r="BL5455" s="46"/>
      <c r="BM5455" s="46"/>
      <c r="BN5455" s="46"/>
      <c r="BO5455" s="46"/>
      <c r="BP5455" s="46"/>
      <c r="BQ5455" s="46"/>
      <c r="BR5455" s="46"/>
      <c r="BS5455" s="46"/>
      <c r="BT5455" s="46"/>
      <c r="BU5455" s="46"/>
      <c r="BV5455" s="46"/>
      <c r="BW5455" s="46"/>
      <c r="BX5455" s="46"/>
      <c r="BY5455" s="46"/>
      <c r="BZ5455" s="46"/>
      <c r="CA5455" s="46"/>
      <c r="CB5455" s="46"/>
      <c r="CC5455" s="46"/>
      <c r="CD5455" s="46"/>
      <c r="CE5455" s="46"/>
      <c r="CF5455" s="46"/>
      <c r="CG5455" s="46"/>
      <c r="CH5455" s="46"/>
      <c r="CI5455" s="46"/>
      <c r="CJ5455" s="46"/>
      <c r="CK5455" s="46"/>
      <c r="CL5455" s="46"/>
      <c r="CM5455" s="46"/>
      <c r="CN5455" s="46"/>
      <c r="CO5455" s="46"/>
      <c r="CP5455" s="46"/>
      <c r="CQ5455" s="46"/>
      <c r="CR5455" s="46"/>
      <c r="CS5455" s="46"/>
      <c r="CT5455" s="46"/>
      <c r="CU5455" s="46"/>
      <c r="CV5455" s="46"/>
      <c r="CW5455" s="46"/>
      <c r="CX5455" s="46"/>
      <c r="CY5455" s="46"/>
      <c r="CZ5455" s="46"/>
      <c r="DA5455" s="46"/>
      <c r="DB5455" s="46"/>
      <c r="DC5455" s="46"/>
      <c r="DD5455" s="46"/>
      <c r="DE5455" s="46"/>
      <c r="DF5455" s="46"/>
      <c r="DG5455" s="46"/>
      <c r="DH5455" s="46"/>
      <c r="DI5455" s="46"/>
      <c r="DJ5455" s="46"/>
      <c r="DK5455" s="46"/>
      <c r="DL5455" s="46"/>
      <c r="DM5455" s="46"/>
      <c r="DN5455" s="46"/>
      <c r="DO5455" s="46"/>
      <c r="DP5455" s="46"/>
      <c r="DQ5455" s="46"/>
      <c r="DR5455" s="46"/>
      <c r="DS5455" s="46"/>
      <c r="DT5455" s="46"/>
      <c r="DU5455" s="46"/>
      <c r="DV5455" s="46"/>
      <c r="DW5455" s="46"/>
      <c r="DX5455" s="46"/>
      <c r="DY5455" s="46"/>
      <c r="DZ5455" s="46"/>
      <c r="EA5455" s="46"/>
      <c r="EB5455" s="46"/>
      <c r="EC5455" s="46"/>
      <c r="ED5455" s="46"/>
      <c r="EE5455" s="46"/>
      <c r="EF5455" s="46"/>
      <c r="EG5455" s="46"/>
      <c r="EH5455" s="46"/>
      <c r="EI5455" s="46"/>
      <c r="EJ5455" s="46"/>
      <c r="EK5455" s="46"/>
      <c r="EL5455" s="46"/>
      <c r="EM5455" s="46"/>
      <c r="EN5455" s="46"/>
      <c r="EO5455" s="46"/>
      <c r="EP5455" s="46"/>
      <c r="EQ5455" s="46"/>
      <c r="ER5455" s="46"/>
      <c r="ES5455" s="46"/>
      <c r="ET5455" s="46"/>
      <c r="EU5455" s="46"/>
      <c r="EV5455" s="46"/>
      <c r="EW5455" s="46"/>
      <c r="EX5455" s="46"/>
      <c r="EY5455" s="46"/>
      <c r="EZ5455" s="46"/>
      <c r="FA5455" s="46"/>
      <c r="FB5455" s="46"/>
      <c r="FC5455" s="46"/>
      <c r="FD5455" s="46"/>
      <c r="FE5455" s="46"/>
      <c r="FF5455" s="46"/>
      <c r="FG5455" s="46"/>
      <c r="FH5455" s="46"/>
      <c r="FI5455" s="46"/>
      <c r="FJ5455" s="46"/>
      <c r="FK5455" s="46"/>
      <c r="FL5455" s="46"/>
      <c r="FM5455" s="46"/>
      <c r="FN5455" s="46"/>
      <c r="FO5455" s="46"/>
      <c r="FP5455" s="46"/>
      <c r="FQ5455" s="46"/>
      <c r="FR5455" s="46"/>
      <c r="FS5455" s="46"/>
      <c r="FT5455" s="46"/>
      <c r="FU5455" s="46"/>
      <c r="FV5455" s="46"/>
      <c r="FW5455" s="46"/>
      <c r="FX5455" s="46"/>
      <c r="FY5455" s="46"/>
      <c r="FZ5455" s="46"/>
      <c r="GA5455" s="46"/>
      <c r="GB5455" s="46"/>
      <c r="GC5455" s="46"/>
      <c r="GD5455" s="46"/>
      <c r="GE5455" s="46"/>
      <c r="GF5455" s="46"/>
      <c r="GG5455" s="46"/>
      <c r="GH5455" s="46"/>
      <c r="GI5455" s="46"/>
      <c r="GJ5455" s="46"/>
      <c r="GK5455" s="46"/>
      <c r="GL5455" s="46"/>
      <c r="GM5455" s="46"/>
      <c r="GN5455" s="46"/>
      <c r="GO5455" s="46"/>
      <c r="GP5455" s="46"/>
      <c r="GQ5455" s="46"/>
      <c r="GR5455" s="46"/>
      <c r="GS5455" s="46"/>
      <c r="GT5455" s="46"/>
      <c r="GU5455" s="46"/>
      <c r="GV5455" s="46"/>
      <c r="GW5455" s="46"/>
      <c r="GX5455" s="46"/>
      <c r="GY5455" s="46"/>
      <c r="GZ5455" s="46"/>
      <c r="HA5455" s="46"/>
      <c r="HB5455" s="46"/>
      <c r="HC5455" s="46"/>
      <c r="HD5455" s="46"/>
      <c r="HE5455" s="46"/>
      <c r="HF5455" s="46"/>
      <c r="HG5455" s="46"/>
      <c r="HH5455" s="46"/>
      <c r="HI5455" s="46"/>
      <c r="HJ5455" s="46"/>
      <c r="HK5455" s="46"/>
      <c r="HL5455" s="46"/>
      <c r="HM5455" s="46"/>
      <c r="HN5455" s="46"/>
      <c r="HO5455" s="46"/>
      <c r="HP5455" s="46"/>
      <c r="HQ5455" s="46"/>
      <c r="HR5455" s="46"/>
      <c r="HS5455" s="46"/>
      <c r="HT5455" s="46"/>
      <c r="HU5455" s="46"/>
      <c r="HV5455" s="46"/>
      <c r="HW5455" s="46"/>
      <c r="HX5455" s="46"/>
      <c r="HY5455" s="46"/>
      <c r="HZ5455" s="46"/>
      <c r="IA5455" s="46"/>
      <c r="IB5455" s="46"/>
      <c r="IC5455" s="46"/>
      <c r="ID5455" s="46"/>
      <c r="IE5455" s="46"/>
      <c r="IF5455" s="46"/>
      <c r="IG5455" s="46"/>
      <c r="IH5455" s="46"/>
      <c r="II5455" s="46"/>
      <c r="IJ5455" s="46"/>
      <c r="IK5455" s="46"/>
      <c r="IL5455" s="46"/>
      <c r="IM5455" s="46"/>
      <c r="IN5455" s="46"/>
      <c r="IO5455" s="46"/>
      <c r="IP5455" s="46"/>
      <c r="IQ5455" s="46"/>
      <c r="IR5455" s="46"/>
      <c r="IS5455" s="46"/>
      <c r="IT5455" s="46"/>
      <c r="IU5455" s="46"/>
    </row>
    <row r="5456" spans="1:255">
      <c r="A5456" s="46"/>
      <c r="B5456" s="46"/>
      <c r="C5456" s="46"/>
      <c r="D5456" s="46"/>
      <c r="E5456" s="46"/>
      <c r="F5456" s="46"/>
      <c r="G5456" s="46"/>
      <c r="H5456" s="46"/>
      <c r="I5456" s="46"/>
      <c r="J5456" s="46"/>
      <c r="K5456" s="46"/>
      <c r="L5456" s="46"/>
      <c r="M5456" s="46"/>
      <c r="N5456" s="46"/>
      <c r="O5456" s="46"/>
      <c r="P5456" s="46"/>
      <c r="Q5456" s="46"/>
      <c r="R5456" s="46"/>
      <c r="S5456" s="46"/>
      <c r="T5456" s="46"/>
      <c r="U5456" s="46"/>
      <c r="V5456" s="46"/>
      <c r="W5456" s="46"/>
      <c r="X5456" s="46"/>
      <c r="Y5456" s="46"/>
      <c r="Z5456" s="46"/>
      <c r="AA5456" s="46"/>
      <c r="AB5456" s="46"/>
      <c r="AC5456" s="46"/>
      <c r="AD5456" s="46"/>
      <c r="AE5456" s="46"/>
      <c r="AF5456" s="46"/>
      <c r="AG5456" s="46"/>
      <c r="AH5456" s="46"/>
      <c r="AI5456" s="46"/>
      <c r="AJ5456" s="46"/>
      <c r="AK5456" s="46"/>
      <c r="AL5456" s="46"/>
      <c r="AM5456" s="46"/>
      <c r="AN5456" s="46"/>
      <c r="AO5456" s="46"/>
      <c r="AP5456" s="46"/>
      <c r="AQ5456" s="46"/>
      <c r="AR5456" s="46"/>
      <c r="AS5456" s="46"/>
      <c r="AT5456" s="46"/>
      <c r="AU5456" s="46"/>
      <c r="AV5456" s="46"/>
      <c r="AW5456" s="46"/>
      <c r="AX5456" s="46"/>
      <c r="AY5456" s="46"/>
      <c r="AZ5456" s="46"/>
      <c r="BA5456" s="46"/>
      <c r="BB5456" s="46"/>
      <c r="BC5456" s="46"/>
      <c r="BD5456" s="46"/>
      <c r="BE5456" s="46"/>
      <c r="BF5456" s="46"/>
      <c r="BG5456" s="46"/>
      <c r="BH5456" s="46"/>
      <c r="BI5456" s="46"/>
      <c r="BJ5456" s="46"/>
      <c r="BK5456" s="46"/>
      <c r="BL5456" s="46"/>
      <c r="BM5456" s="46"/>
      <c r="BN5456" s="46"/>
      <c r="BO5456" s="46"/>
      <c r="BP5456" s="46"/>
      <c r="BQ5456" s="46"/>
      <c r="BR5456" s="46"/>
      <c r="BS5456" s="46"/>
      <c r="BT5456" s="46"/>
      <c r="BU5456" s="46"/>
      <c r="BV5456" s="46"/>
      <c r="BW5456" s="46"/>
      <c r="BX5456" s="46"/>
      <c r="BY5456" s="46"/>
      <c r="BZ5456" s="46"/>
      <c r="CA5456" s="46"/>
      <c r="CB5456" s="46"/>
      <c r="CC5456" s="46"/>
      <c r="CD5456" s="46"/>
      <c r="CE5456" s="46"/>
      <c r="CF5456" s="46"/>
      <c r="CG5456" s="46"/>
      <c r="CH5456" s="46"/>
      <c r="CI5456" s="46"/>
      <c r="CJ5456" s="46"/>
      <c r="CK5456" s="46"/>
      <c r="CL5456" s="46"/>
      <c r="CM5456" s="46"/>
      <c r="CN5456" s="46"/>
      <c r="CO5456" s="46"/>
      <c r="CP5456" s="46"/>
      <c r="CQ5456" s="46"/>
      <c r="CR5456" s="46"/>
      <c r="CS5456" s="46"/>
      <c r="CT5456" s="46"/>
      <c r="CU5456" s="46"/>
      <c r="CV5456" s="46"/>
      <c r="CW5456" s="46"/>
      <c r="CX5456" s="46"/>
      <c r="CY5456" s="46"/>
      <c r="CZ5456" s="46"/>
      <c r="DA5456" s="46"/>
      <c r="DB5456" s="46"/>
      <c r="DC5456" s="46"/>
      <c r="DD5456" s="46"/>
      <c r="DE5456" s="46"/>
      <c r="DF5456" s="46"/>
      <c r="DG5456" s="46"/>
      <c r="DH5456" s="46"/>
      <c r="DI5456" s="46"/>
      <c r="DJ5456" s="46"/>
      <c r="DK5456" s="46"/>
      <c r="DL5456" s="46"/>
      <c r="DM5456" s="46"/>
      <c r="DN5456" s="46"/>
      <c r="DO5456" s="46"/>
      <c r="DP5456" s="46"/>
      <c r="DQ5456" s="46"/>
      <c r="DR5456" s="46"/>
      <c r="DS5456" s="46"/>
      <c r="DT5456" s="46"/>
      <c r="DU5456" s="46"/>
      <c r="DV5456" s="46"/>
      <c r="DW5456" s="46"/>
      <c r="DX5456" s="46"/>
      <c r="DY5456" s="46"/>
      <c r="DZ5456" s="46"/>
      <c r="EA5456" s="46"/>
      <c r="EB5456" s="46"/>
      <c r="EC5456" s="46"/>
      <c r="ED5456" s="46"/>
      <c r="EE5456" s="46"/>
      <c r="EF5456" s="46"/>
      <c r="EG5456" s="46"/>
      <c r="EH5456" s="46"/>
      <c r="EI5456" s="46"/>
      <c r="EJ5456" s="46"/>
      <c r="EK5456" s="46"/>
      <c r="EL5456" s="46"/>
      <c r="EM5456" s="46"/>
      <c r="EN5456" s="46"/>
      <c r="EO5456" s="46"/>
      <c r="EP5456" s="46"/>
      <c r="EQ5456" s="46"/>
      <c r="ER5456" s="46"/>
      <c r="ES5456" s="46"/>
      <c r="ET5456" s="46"/>
      <c r="EU5456" s="46"/>
      <c r="EV5456" s="46"/>
      <c r="EW5456" s="46"/>
      <c r="EX5456" s="46"/>
      <c r="EY5456" s="46"/>
      <c r="EZ5456" s="46"/>
      <c r="FA5456" s="46"/>
      <c r="FB5456" s="46"/>
      <c r="FC5456" s="46"/>
      <c r="FD5456" s="46"/>
      <c r="FE5456" s="46"/>
      <c r="FF5456" s="46"/>
      <c r="FG5456" s="46"/>
      <c r="FH5456" s="46"/>
      <c r="FI5456" s="46"/>
      <c r="FJ5456" s="46"/>
      <c r="FK5456" s="46"/>
      <c r="FL5456" s="46"/>
      <c r="FM5456" s="46"/>
      <c r="FN5456" s="46"/>
      <c r="FO5456" s="46"/>
      <c r="FP5456" s="46"/>
      <c r="FQ5456" s="46"/>
      <c r="FR5456" s="46"/>
      <c r="FS5456" s="46"/>
      <c r="FT5456" s="46"/>
      <c r="FU5456" s="46"/>
      <c r="FV5456" s="46"/>
      <c r="FW5456" s="46"/>
      <c r="FX5456" s="46"/>
      <c r="FY5456" s="46"/>
      <c r="FZ5456" s="46"/>
      <c r="GA5456" s="46"/>
      <c r="GB5456" s="46"/>
      <c r="GC5456" s="46"/>
      <c r="GD5456" s="46"/>
      <c r="GE5456" s="46"/>
      <c r="GF5456" s="46"/>
      <c r="GG5456" s="46"/>
      <c r="GH5456" s="46"/>
      <c r="GI5456" s="46"/>
      <c r="GJ5456" s="46"/>
      <c r="GK5456" s="46"/>
      <c r="GL5456" s="46"/>
      <c r="GM5456" s="46"/>
      <c r="GN5456" s="46"/>
      <c r="GO5456" s="46"/>
      <c r="GP5456" s="46"/>
      <c r="GQ5456" s="46"/>
      <c r="GR5456" s="46"/>
      <c r="GS5456" s="46"/>
      <c r="GT5456" s="46"/>
      <c r="GU5456" s="46"/>
      <c r="GV5456" s="46"/>
      <c r="GW5456" s="46"/>
      <c r="GX5456" s="46"/>
      <c r="GY5456" s="46"/>
      <c r="GZ5456" s="46"/>
      <c r="HA5456" s="46"/>
      <c r="HB5456" s="46"/>
      <c r="HC5456" s="46"/>
      <c r="HD5456" s="46"/>
      <c r="HE5456" s="46"/>
      <c r="HF5456" s="46"/>
      <c r="HG5456" s="46"/>
      <c r="HH5456" s="46"/>
      <c r="HI5456" s="46"/>
      <c r="HJ5456" s="46"/>
      <c r="HK5456" s="46"/>
      <c r="HL5456" s="46"/>
      <c r="HM5456" s="46"/>
      <c r="HN5456" s="46"/>
      <c r="HO5456" s="46"/>
      <c r="HP5456" s="46"/>
      <c r="HQ5456" s="46"/>
      <c r="HR5456" s="46"/>
      <c r="HS5456" s="46"/>
      <c r="HT5456" s="46"/>
      <c r="HU5456" s="46"/>
      <c r="HV5456" s="46"/>
      <c r="HW5456" s="46"/>
      <c r="HX5456" s="46"/>
      <c r="HY5456" s="46"/>
      <c r="HZ5456" s="46"/>
      <c r="IA5456" s="46"/>
      <c r="IB5456" s="46"/>
      <c r="IC5456" s="46"/>
      <c r="ID5456" s="46"/>
      <c r="IE5456" s="46"/>
      <c r="IF5456" s="46"/>
      <c r="IG5456" s="46"/>
      <c r="IH5456" s="46"/>
      <c r="II5456" s="46"/>
      <c r="IJ5456" s="46"/>
      <c r="IK5456" s="46"/>
      <c r="IL5456" s="46"/>
      <c r="IM5456" s="46"/>
      <c r="IN5456" s="46"/>
      <c r="IO5456" s="46"/>
      <c r="IP5456" s="46"/>
      <c r="IQ5456" s="46"/>
      <c r="IR5456" s="46"/>
      <c r="IS5456" s="46"/>
      <c r="IT5456" s="46"/>
      <c r="IU5456" s="46"/>
    </row>
    <row r="5457" spans="1:255">
      <c r="A5457" s="46"/>
      <c r="B5457" s="46"/>
      <c r="C5457" s="46"/>
      <c r="D5457" s="46"/>
      <c r="E5457" s="46"/>
      <c r="F5457" s="46"/>
      <c r="G5457" s="46"/>
      <c r="H5457" s="46"/>
      <c r="I5457" s="46"/>
      <c r="J5457" s="46"/>
      <c r="K5457" s="46"/>
      <c r="L5457" s="46"/>
      <c r="M5457" s="46"/>
      <c r="N5457" s="46"/>
      <c r="O5457" s="46"/>
      <c r="P5457" s="46"/>
      <c r="Q5457" s="46"/>
      <c r="R5457" s="46"/>
      <c r="S5457" s="46"/>
      <c r="T5457" s="46"/>
      <c r="U5457" s="46"/>
      <c r="V5457" s="46"/>
      <c r="W5457" s="46"/>
      <c r="X5457" s="46"/>
      <c r="Y5457" s="46"/>
      <c r="Z5457" s="46"/>
      <c r="AA5457" s="46"/>
      <c r="AB5457" s="46"/>
      <c r="AC5457" s="46"/>
      <c r="AD5457" s="46"/>
      <c r="AE5457" s="46"/>
      <c r="AF5457" s="46"/>
      <c r="AG5457" s="46"/>
      <c r="AH5457" s="46"/>
      <c r="AI5457" s="46"/>
      <c r="AJ5457" s="46"/>
      <c r="AK5457" s="46"/>
      <c r="AL5457" s="46"/>
      <c r="AM5457" s="46"/>
      <c r="AN5457" s="46"/>
      <c r="AO5457" s="46"/>
      <c r="AP5457" s="46"/>
      <c r="AQ5457" s="46"/>
      <c r="AR5457" s="46"/>
      <c r="AS5457" s="46"/>
      <c r="AT5457" s="46"/>
      <c r="AU5457" s="46"/>
      <c r="AV5457" s="46"/>
      <c r="AW5457" s="46"/>
      <c r="AX5457" s="46"/>
      <c r="AY5457" s="46"/>
      <c r="AZ5457" s="46"/>
      <c r="BA5457" s="46"/>
      <c r="BB5457" s="46"/>
      <c r="BC5457" s="46"/>
      <c r="BD5457" s="46"/>
      <c r="BE5457" s="46"/>
      <c r="BF5457" s="46"/>
      <c r="BG5457" s="46"/>
      <c r="BH5457" s="46"/>
      <c r="BI5457" s="46"/>
      <c r="BJ5457" s="46"/>
      <c r="BK5457" s="46"/>
      <c r="BL5457" s="46"/>
      <c r="BM5457" s="46"/>
      <c r="BN5457" s="46"/>
      <c r="BO5457" s="46"/>
      <c r="BP5457" s="46"/>
      <c r="BQ5457" s="46"/>
      <c r="BR5457" s="46"/>
      <c r="BS5457" s="46"/>
      <c r="BT5457" s="46"/>
      <c r="BU5457" s="46"/>
      <c r="BV5457" s="46"/>
      <c r="BW5457" s="46"/>
      <c r="BX5457" s="46"/>
      <c r="BY5457" s="46"/>
      <c r="BZ5457" s="46"/>
      <c r="CA5457" s="46"/>
      <c r="CB5457" s="46"/>
      <c r="CC5457" s="46"/>
      <c r="CD5457" s="46"/>
      <c r="CE5457" s="46"/>
      <c r="CF5457" s="46"/>
      <c r="CG5457" s="46"/>
      <c r="CH5457" s="46"/>
      <c r="CI5457" s="46"/>
      <c r="CJ5457" s="46"/>
      <c r="CK5457" s="46"/>
      <c r="CL5457" s="46"/>
      <c r="CM5457" s="46"/>
      <c r="CN5457" s="46"/>
      <c r="CO5457" s="46"/>
      <c r="CP5457" s="46"/>
      <c r="CQ5457" s="46"/>
      <c r="CR5457" s="46"/>
      <c r="CS5457" s="46"/>
      <c r="CT5457" s="46"/>
      <c r="CU5457" s="46"/>
      <c r="CV5457" s="46"/>
      <c r="CW5457" s="46"/>
      <c r="CX5457" s="46"/>
      <c r="CY5457" s="46"/>
      <c r="CZ5457" s="46"/>
      <c r="DA5457" s="46"/>
      <c r="DB5457" s="46"/>
      <c r="DC5457" s="46"/>
      <c r="DD5457" s="46"/>
      <c r="DE5457" s="46"/>
      <c r="DF5457" s="46"/>
      <c r="DG5457" s="46"/>
      <c r="DH5457" s="46"/>
      <c r="DI5457" s="46"/>
      <c r="DJ5457" s="46"/>
      <c r="DK5457" s="46"/>
      <c r="DL5457" s="46"/>
      <c r="DM5457" s="46"/>
      <c r="DN5457" s="46"/>
      <c r="DO5457" s="46"/>
      <c r="DP5457" s="46"/>
      <c r="DQ5457" s="46"/>
      <c r="DR5457" s="46"/>
      <c r="DS5457" s="46"/>
      <c r="DT5457" s="46"/>
      <c r="DU5457" s="46"/>
      <c r="DV5457" s="46"/>
      <c r="DW5457" s="46"/>
      <c r="DX5457" s="46"/>
      <c r="DY5457" s="46"/>
      <c r="DZ5457" s="46"/>
      <c r="EA5457" s="46"/>
      <c r="EB5457" s="46"/>
      <c r="EC5457" s="46"/>
      <c r="ED5457" s="46"/>
      <c r="EE5457" s="46"/>
      <c r="EF5457" s="46"/>
      <c r="EG5457" s="46"/>
      <c r="EH5457" s="46"/>
      <c r="EI5457" s="46"/>
      <c r="EJ5457" s="46"/>
      <c r="EK5457" s="46"/>
      <c r="EL5457" s="46"/>
      <c r="EM5457" s="46"/>
      <c r="EN5457" s="46"/>
      <c r="EO5457" s="46"/>
      <c r="EP5457" s="46"/>
      <c r="EQ5457" s="46"/>
      <c r="ER5457" s="46"/>
      <c r="ES5457" s="46"/>
      <c r="ET5457" s="46"/>
      <c r="EU5457" s="46"/>
      <c r="EV5457" s="46"/>
      <c r="EW5457" s="46"/>
      <c r="EX5457" s="46"/>
      <c r="EY5457" s="46"/>
      <c r="EZ5457" s="46"/>
      <c r="FA5457" s="46"/>
      <c r="FB5457" s="46"/>
      <c r="FC5457" s="46"/>
      <c r="FD5457" s="46"/>
      <c r="FE5457" s="46"/>
      <c r="FF5457" s="46"/>
      <c r="FG5457" s="46"/>
      <c r="FH5457" s="46"/>
      <c r="FI5457" s="46"/>
      <c r="FJ5457" s="46"/>
      <c r="FK5457" s="46"/>
      <c r="FL5457" s="46"/>
      <c r="FM5457" s="46"/>
      <c r="FN5457" s="46"/>
      <c r="FO5457" s="46"/>
      <c r="FP5457" s="46"/>
      <c r="FQ5457" s="46"/>
      <c r="FR5457" s="46"/>
      <c r="FS5457" s="46"/>
      <c r="FT5457" s="46"/>
      <c r="FU5457" s="46"/>
      <c r="FV5457" s="46"/>
      <c r="FW5457" s="46"/>
      <c r="FX5457" s="46"/>
      <c r="FY5457" s="46"/>
      <c r="FZ5457" s="46"/>
      <c r="GA5457" s="46"/>
      <c r="GB5457" s="46"/>
      <c r="GC5457" s="46"/>
      <c r="GD5457" s="46"/>
      <c r="GE5457" s="46"/>
      <c r="GF5457" s="46"/>
      <c r="GG5457" s="46"/>
      <c r="GH5457" s="46"/>
      <c r="GI5457" s="46"/>
      <c r="GJ5457" s="46"/>
      <c r="GK5457" s="46"/>
      <c r="GL5457" s="46"/>
      <c r="GM5457" s="46"/>
      <c r="GN5457" s="46"/>
      <c r="GO5457" s="46"/>
      <c r="GP5457" s="46"/>
      <c r="GQ5457" s="46"/>
      <c r="GR5457" s="46"/>
      <c r="GS5457" s="46"/>
      <c r="GT5457" s="46"/>
      <c r="GU5457" s="46"/>
      <c r="GV5457" s="46"/>
      <c r="GW5457" s="46"/>
      <c r="GX5457" s="46"/>
      <c r="GY5457" s="46"/>
      <c r="GZ5457" s="46"/>
      <c r="HA5457" s="46"/>
      <c r="HB5457" s="46"/>
      <c r="HC5457" s="46"/>
      <c r="HD5457" s="46"/>
      <c r="HE5457" s="46"/>
      <c r="HF5457" s="46"/>
      <c r="HG5457" s="46"/>
      <c r="HH5457" s="46"/>
      <c r="HI5457" s="46"/>
      <c r="HJ5457" s="46"/>
      <c r="HK5457" s="46"/>
      <c r="HL5457" s="46"/>
      <c r="HM5457" s="46"/>
      <c r="HN5457" s="46"/>
      <c r="HO5457" s="46"/>
      <c r="HP5457" s="46"/>
      <c r="HQ5457" s="46"/>
      <c r="HR5457" s="46"/>
      <c r="HS5457" s="46"/>
      <c r="HT5457" s="46"/>
      <c r="HU5457" s="46"/>
      <c r="HV5457" s="46"/>
      <c r="HW5457" s="46"/>
      <c r="HX5457" s="46"/>
      <c r="HY5457" s="46"/>
      <c r="HZ5457" s="46"/>
      <c r="IA5457" s="46"/>
      <c r="IB5457" s="46"/>
      <c r="IC5457" s="46"/>
      <c r="ID5457" s="46"/>
      <c r="IE5457" s="46"/>
      <c r="IF5457" s="46"/>
      <c r="IG5457" s="46"/>
      <c r="IH5457" s="46"/>
      <c r="II5457" s="46"/>
      <c r="IJ5457" s="46"/>
      <c r="IK5457" s="46"/>
      <c r="IL5457" s="46"/>
      <c r="IM5457" s="46"/>
      <c r="IN5457" s="46"/>
      <c r="IO5457" s="46"/>
      <c r="IP5457" s="46"/>
      <c r="IQ5457" s="46"/>
      <c r="IR5457" s="46"/>
      <c r="IS5457" s="46"/>
      <c r="IT5457" s="46"/>
      <c r="IU5457" s="46"/>
    </row>
    <row r="5458" spans="1:255">
      <c r="A5458" s="46"/>
      <c r="B5458" s="46"/>
      <c r="C5458" s="46"/>
      <c r="D5458" s="46"/>
      <c r="E5458" s="46"/>
      <c r="F5458" s="46"/>
      <c r="G5458" s="46"/>
      <c r="H5458" s="46"/>
      <c r="I5458" s="46"/>
      <c r="J5458" s="46"/>
      <c r="K5458" s="46"/>
      <c r="L5458" s="46"/>
      <c r="M5458" s="46"/>
      <c r="N5458" s="46"/>
      <c r="O5458" s="46"/>
      <c r="P5458" s="46"/>
      <c r="Q5458" s="46"/>
      <c r="R5458" s="46"/>
      <c r="S5458" s="46"/>
      <c r="T5458" s="46"/>
      <c r="U5458" s="46"/>
      <c r="V5458" s="46"/>
      <c r="W5458" s="46"/>
      <c r="X5458" s="46"/>
      <c r="Y5458" s="46"/>
      <c r="Z5458" s="46"/>
      <c r="AA5458" s="46"/>
      <c r="AB5458" s="46"/>
      <c r="AC5458" s="46"/>
      <c r="AD5458" s="46"/>
      <c r="AE5458" s="46"/>
      <c r="AF5458" s="46"/>
      <c r="AG5458" s="46"/>
      <c r="AH5458" s="46"/>
      <c r="AI5458" s="46"/>
      <c r="AJ5458" s="46"/>
      <c r="AK5458" s="46"/>
      <c r="AL5458" s="46"/>
      <c r="AM5458" s="46"/>
      <c r="AN5458" s="46"/>
      <c r="AO5458" s="46"/>
      <c r="AP5458" s="46"/>
      <c r="AQ5458" s="46"/>
      <c r="AR5458" s="46"/>
      <c r="AS5458" s="46"/>
      <c r="AT5458" s="46"/>
      <c r="AU5458" s="46"/>
      <c r="AV5458" s="46"/>
      <c r="AW5458" s="46"/>
      <c r="AX5458" s="46"/>
      <c r="AY5458" s="46"/>
      <c r="AZ5458" s="46"/>
      <c r="BA5458" s="46"/>
      <c r="BB5458" s="46"/>
      <c r="BC5458" s="46"/>
      <c r="BD5458" s="46"/>
      <c r="BE5458" s="46"/>
      <c r="BF5458" s="46"/>
      <c r="BG5458" s="46"/>
      <c r="BH5458" s="46"/>
      <c r="BI5458" s="46"/>
      <c r="BJ5458" s="46"/>
      <c r="BK5458" s="46"/>
      <c r="BL5458" s="46"/>
      <c r="BM5458" s="46"/>
      <c r="BN5458" s="46"/>
      <c r="BO5458" s="46"/>
      <c r="BP5458" s="46"/>
      <c r="BQ5458" s="46"/>
      <c r="BR5458" s="46"/>
      <c r="BS5458" s="46"/>
      <c r="BT5458" s="46"/>
      <c r="BU5458" s="46"/>
      <c r="BV5458" s="46"/>
      <c r="BW5458" s="46"/>
      <c r="BX5458" s="46"/>
      <c r="BY5458" s="46"/>
      <c r="BZ5458" s="46"/>
      <c r="CA5458" s="46"/>
      <c r="CB5458" s="46"/>
      <c r="CC5458" s="46"/>
      <c r="CD5458" s="46"/>
      <c r="CE5458" s="46"/>
      <c r="CF5458" s="46"/>
      <c r="CG5458" s="46"/>
      <c r="CH5458" s="46"/>
      <c r="CI5458" s="46"/>
      <c r="CJ5458" s="46"/>
      <c r="CK5458" s="46"/>
      <c r="CL5458" s="46"/>
      <c r="CM5458" s="46"/>
      <c r="CN5458" s="46"/>
      <c r="CO5458" s="46"/>
      <c r="CP5458" s="46"/>
      <c r="CQ5458" s="46"/>
      <c r="CR5458" s="46"/>
      <c r="CS5458" s="46"/>
      <c r="CT5458" s="46"/>
      <c r="CU5458" s="46"/>
      <c r="CV5458" s="46"/>
      <c r="CW5458" s="46"/>
      <c r="CX5458" s="46"/>
      <c r="CY5458" s="46"/>
      <c r="CZ5458" s="46"/>
      <c r="DA5458" s="46"/>
      <c r="DB5458" s="46"/>
      <c r="DC5458" s="46"/>
      <c r="DD5458" s="46"/>
      <c r="DE5458" s="46"/>
      <c r="DF5458" s="46"/>
      <c r="DG5458" s="46"/>
      <c r="DH5458" s="46"/>
      <c r="DI5458" s="46"/>
      <c r="DJ5458" s="46"/>
      <c r="DK5458" s="46"/>
      <c r="DL5458" s="46"/>
      <c r="DM5458" s="46"/>
      <c r="DN5458" s="46"/>
      <c r="DO5458" s="46"/>
      <c r="DP5458" s="46"/>
      <c r="DQ5458" s="46"/>
      <c r="DR5458" s="46"/>
      <c r="DS5458" s="46"/>
      <c r="DT5458" s="46"/>
      <c r="DU5458" s="46"/>
      <c r="DV5458" s="46"/>
      <c r="DW5458" s="46"/>
      <c r="DX5458" s="46"/>
      <c r="DY5458" s="46"/>
      <c r="DZ5458" s="46"/>
      <c r="EA5458" s="46"/>
      <c r="EB5458" s="46"/>
      <c r="EC5458" s="46"/>
      <c r="ED5458" s="46"/>
      <c r="EE5458" s="46"/>
      <c r="EF5458" s="46"/>
      <c r="EG5458" s="46"/>
      <c r="EH5458" s="46"/>
      <c r="EI5458" s="46"/>
      <c r="EJ5458" s="46"/>
      <c r="EK5458" s="46"/>
      <c r="EL5458" s="46"/>
      <c r="EM5458" s="46"/>
      <c r="EN5458" s="46"/>
      <c r="EO5458" s="46"/>
      <c r="EP5458" s="46"/>
      <c r="EQ5458" s="46"/>
      <c r="ER5458" s="46"/>
      <c r="ES5458" s="46"/>
      <c r="ET5458" s="46"/>
      <c r="EU5458" s="46"/>
      <c r="EV5458" s="46"/>
      <c r="EW5458" s="46"/>
      <c r="EX5458" s="46"/>
      <c r="EY5458" s="46"/>
      <c r="EZ5458" s="46"/>
      <c r="FA5458" s="46"/>
      <c r="FB5458" s="46"/>
      <c r="FC5458" s="46"/>
      <c r="FD5458" s="46"/>
      <c r="FE5458" s="46"/>
      <c r="FF5458" s="46"/>
      <c r="FG5458" s="46"/>
      <c r="FH5458" s="46"/>
      <c r="FI5458" s="46"/>
      <c r="FJ5458" s="46"/>
      <c r="FK5458" s="46"/>
      <c r="FL5458" s="46"/>
      <c r="FM5458" s="46"/>
      <c r="FN5458" s="46"/>
      <c r="FO5458" s="46"/>
      <c r="FP5458" s="46"/>
      <c r="FQ5458" s="46"/>
      <c r="FR5458" s="46"/>
      <c r="FS5458" s="46"/>
      <c r="FT5458" s="46"/>
      <c r="FU5458" s="46"/>
      <c r="FV5458" s="46"/>
      <c r="FW5458" s="46"/>
      <c r="FX5458" s="46"/>
      <c r="FY5458" s="46"/>
      <c r="FZ5458" s="46"/>
      <c r="GA5458" s="46"/>
      <c r="GB5458" s="46"/>
      <c r="GC5458" s="46"/>
      <c r="GD5458" s="46"/>
      <c r="GE5458" s="46"/>
      <c r="GF5458" s="46"/>
      <c r="GG5458" s="46"/>
      <c r="GH5458" s="46"/>
      <c r="GI5458" s="46"/>
      <c r="GJ5458" s="46"/>
      <c r="GK5458" s="46"/>
      <c r="GL5458" s="46"/>
      <c r="GM5458" s="46"/>
      <c r="GN5458" s="46"/>
      <c r="GO5458" s="46"/>
      <c r="GP5458" s="46"/>
      <c r="GQ5458" s="46"/>
      <c r="GR5458" s="46"/>
      <c r="GS5458" s="46"/>
      <c r="GT5458" s="46"/>
      <c r="GU5458" s="46"/>
      <c r="GV5458" s="46"/>
      <c r="GW5458" s="46"/>
      <c r="GX5458" s="46"/>
      <c r="GY5458" s="46"/>
      <c r="GZ5458" s="46"/>
      <c r="HA5458" s="46"/>
      <c r="HB5458" s="46"/>
      <c r="HC5458" s="46"/>
      <c r="HD5458" s="46"/>
      <c r="HE5458" s="46"/>
      <c r="HF5458" s="46"/>
      <c r="HG5458" s="46"/>
      <c r="HH5458" s="46"/>
      <c r="HI5458" s="46"/>
      <c r="HJ5458" s="46"/>
      <c r="HK5458" s="46"/>
      <c r="HL5458" s="46"/>
      <c r="HM5458" s="46"/>
      <c r="HN5458" s="46"/>
      <c r="HO5458" s="46"/>
      <c r="HP5458" s="46"/>
      <c r="HQ5458" s="46"/>
      <c r="HR5458" s="46"/>
      <c r="HS5458" s="46"/>
      <c r="HT5458" s="46"/>
      <c r="HU5458" s="46"/>
      <c r="HV5458" s="46"/>
      <c r="HW5458" s="46"/>
      <c r="HX5458" s="46"/>
      <c r="HY5458" s="46"/>
      <c r="HZ5458" s="46"/>
      <c r="IA5458" s="46"/>
      <c r="IB5458" s="46"/>
      <c r="IC5458" s="46"/>
      <c r="ID5458" s="46"/>
      <c r="IE5458" s="46"/>
      <c r="IF5458" s="46"/>
      <c r="IG5458" s="46"/>
      <c r="IH5458" s="46"/>
      <c r="II5458" s="46"/>
      <c r="IJ5458" s="46"/>
      <c r="IK5458" s="46"/>
      <c r="IL5458" s="46"/>
      <c r="IM5458" s="46"/>
      <c r="IN5458" s="46"/>
      <c r="IO5458" s="46"/>
      <c r="IP5458" s="46"/>
      <c r="IQ5458" s="46"/>
      <c r="IR5458" s="46"/>
      <c r="IS5458" s="46"/>
      <c r="IT5458" s="46"/>
      <c r="IU5458" s="46"/>
    </row>
    <row r="5459" spans="1:255">
      <c r="A5459" s="46"/>
      <c r="B5459" s="46"/>
      <c r="C5459" s="46"/>
      <c r="D5459" s="46"/>
      <c r="E5459" s="46"/>
      <c r="F5459" s="46"/>
      <c r="G5459" s="46"/>
      <c r="H5459" s="46"/>
      <c r="I5459" s="46"/>
      <c r="J5459" s="46"/>
      <c r="K5459" s="46"/>
      <c r="L5459" s="46"/>
      <c r="M5459" s="46"/>
      <c r="N5459" s="46"/>
      <c r="O5459" s="46"/>
      <c r="P5459" s="46"/>
      <c r="Q5459" s="46"/>
      <c r="R5459" s="46"/>
      <c r="S5459" s="46"/>
      <c r="T5459" s="46"/>
      <c r="U5459" s="46"/>
      <c r="V5459" s="46"/>
      <c r="W5459" s="46"/>
      <c r="X5459" s="46"/>
      <c r="Y5459" s="46"/>
      <c r="Z5459" s="46"/>
      <c r="AA5459" s="46"/>
      <c r="AB5459" s="46"/>
      <c r="AC5459" s="46"/>
      <c r="AD5459" s="46"/>
      <c r="AE5459" s="46"/>
      <c r="AF5459" s="46"/>
      <c r="AG5459" s="46"/>
      <c r="AH5459" s="46"/>
      <c r="AI5459" s="46"/>
      <c r="AJ5459" s="46"/>
      <c r="AK5459" s="46"/>
      <c r="AL5459" s="46"/>
      <c r="AM5459" s="46"/>
      <c r="AN5459" s="46"/>
      <c r="AO5459" s="46"/>
      <c r="AP5459" s="46"/>
      <c r="AQ5459" s="46"/>
      <c r="AR5459" s="46"/>
      <c r="AS5459" s="46"/>
      <c r="AT5459" s="46"/>
      <c r="AU5459" s="46"/>
      <c r="AV5459" s="46"/>
      <c r="AW5459" s="46"/>
      <c r="AX5459" s="46"/>
      <c r="AY5459" s="46"/>
      <c r="AZ5459" s="46"/>
      <c r="BA5459" s="46"/>
      <c r="BB5459" s="46"/>
      <c r="BC5459" s="46"/>
      <c r="BD5459" s="46"/>
      <c r="BE5459" s="46"/>
      <c r="BF5459" s="46"/>
      <c r="BG5459" s="46"/>
      <c r="BH5459" s="46"/>
      <c r="BI5459" s="46"/>
      <c r="BJ5459" s="46"/>
      <c r="BK5459" s="46"/>
      <c r="BL5459" s="46"/>
      <c r="BM5459" s="46"/>
      <c r="BN5459" s="46"/>
      <c r="BO5459" s="46"/>
      <c r="BP5459" s="46"/>
      <c r="BQ5459" s="46"/>
      <c r="BR5459" s="46"/>
      <c r="BS5459" s="46"/>
      <c r="BT5459" s="46"/>
      <c r="BU5459" s="46"/>
      <c r="BV5459" s="46"/>
      <c r="BW5459" s="46"/>
      <c r="BX5459" s="46"/>
      <c r="BY5459" s="46"/>
      <c r="BZ5459" s="46"/>
      <c r="CA5459" s="46"/>
      <c r="CB5459" s="46"/>
      <c r="CC5459" s="46"/>
      <c r="CD5459" s="46"/>
      <c r="CE5459" s="46"/>
      <c r="CF5459" s="46"/>
      <c r="CG5459" s="46"/>
      <c r="CH5459" s="46"/>
      <c r="CI5459" s="46"/>
      <c r="CJ5459" s="46"/>
      <c r="CK5459" s="46"/>
      <c r="CL5459" s="46"/>
      <c r="CM5459" s="46"/>
      <c r="CN5459" s="46"/>
      <c r="CO5459" s="46"/>
      <c r="CP5459" s="46"/>
      <c r="CQ5459" s="46"/>
      <c r="CR5459" s="46"/>
      <c r="CS5459" s="46"/>
      <c r="CT5459" s="46"/>
      <c r="CU5459" s="46"/>
      <c r="CV5459" s="46"/>
      <c r="CW5459" s="46"/>
      <c r="CX5459" s="46"/>
      <c r="CY5459" s="46"/>
      <c r="CZ5459" s="46"/>
      <c r="DA5459" s="46"/>
      <c r="DB5459" s="46"/>
      <c r="DC5459" s="46"/>
      <c r="DD5459" s="46"/>
      <c r="DE5459" s="46"/>
      <c r="DF5459" s="46"/>
      <c r="DG5459" s="46"/>
      <c r="DH5459" s="46"/>
      <c r="DI5459" s="46"/>
      <c r="DJ5459" s="46"/>
      <c r="DK5459" s="46"/>
      <c r="DL5459" s="46"/>
      <c r="DM5459" s="46"/>
      <c r="DN5459" s="46"/>
      <c r="DO5459" s="46"/>
      <c r="DP5459" s="46"/>
      <c r="DQ5459" s="46"/>
      <c r="DR5459" s="46"/>
      <c r="DS5459" s="46"/>
      <c r="DT5459" s="46"/>
      <c r="DU5459" s="46"/>
      <c r="DV5459" s="46"/>
      <c r="DW5459" s="46"/>
      <c r="DX5459" s="46"/>
      <c r="DY5459" s="46"/>
      <c r="DZ5459" s="46"/>
      <c r="EA5459" s="46"/>
      <c r="EB5459" s="46"/>
      <c r="EC5459" s="46"/>
      <c r="ED5459" s="46"/>
      <c r="EE5459" s="46"/>
      <c r="EF5459" s="46"/>
      <c r="EG5459" s="46"/>
      <c r="EH5459" s="46"/>
      <c r="EI5459" s="46"/>
      <c r="EJ5459" s="46"/>
      <c r="EK5459" s="46"/>
      <c r="EL5459" s="46"/>
      <c r="EM5459" s="46"/>
      <c r="EN5459" s="46"/>
      <c r="EO5459" s="46"/>
      <c r="EP5459" s="46"/>
      <c r="EQ5459" s="46"/>
      <c r="ER5459" s="46"/>
      <c r="ES5459" s="46"/>
      <c r="ET5459" s="46"/>
      <c r="EU5459" s="46"/>
      <c r="EV5459" s="46"/>
      <c r="EW5459" s="46"/>
      <c r="EX5459" s="46"/>
      <c r="EY5459" s="46"/>
      <c r="EZ5459" s="46"/>
      <c r="FA5459" s="46"/>
      <c r="FB5459" s="46"/>
      <c r="FC5459" s="46"/>
      <c r="FD5459" s="46"/>
      <c r="FE5459" s="46"/>
      <c r="FF5459" s="46"/>
      <c r="FG5459" s="46"/>
      <c r="FH5459" s="46"/>
      <c r="FI5459" s="46"/>
      <c r="FJ5459" s="46"/>
      <c r="FK5459" s="46"/>
      <c r="FL5459" s="46"/>
      <c r="FM5459" s="46"/>
      <c r="FN5459" s="46"/>
      <c r="FO5459" s="46"/>
      <c r="FP5459" s="46"/>
      <c r="FQ5459" s="46"/>
      <c r="FR5459" s="46"/>
      <c r="FS5459" s="46"/>
      <c r="FT5459" s="46"/>
      <c r="FU5459" s="46"/>
      <c r="FV5459" s="46"/>
      <c r="FW5459" s="46"/>
      <c r="FX5459" s="46"/>
      <c r="FY5459" s="46"/>
      <c r="FZ5459" s="46"/>
      <c r="GA5459" s="46"/>
      <c r="GB5459" s="46"/>
      <c r="GC5459" s="46"/>
      <c r="GD5459" s="46"/>
      <c r="GE5459" s="46"/>
      <c r="GF5459" s="46"/>
      <c r="GG5459" s="46"/>
      <c r="GH5459" s="46"/>
      <c r="GI5459" s="46"/>
      <c r="GJ5459" s="46"/>
      <c r="GK5459" s="46"/>
      <c r="GL5459" s="46"/>
      <c r="GM5459" s="46"/>
      <c r="GN5459" s="46"/>
      <c r="GO5459" s="46"/>
      <c r="GP5459" s="46"/>
      <c r="GQ5459" s="46"/>
      <c r="GR5459" s="46"/>
      <c r="GS5459" s="46"/>
      <c r="GT5459" s="46"/>
      <c r="GU5459" s="46"/>
      <c r="GV5459" s="46"/>
      <c r="GW5459" s="46"/>
      <c r="GX5459" s="46"/>
      <c r="GY5459" s="46"/>
      <c r="GZ5459" s="46"/>
      <c r="HA5459" s="46"/>
      <c r="HB5459" s="46"/>
      <c r="HC5459" s="46"/>
      <c r="HD5459" s="46"/>
      <c r="HE5459" s="46"/>
      <c r="HF5459" s="46"/>
      <c r="HG5459" s="46"/>
      <c r="HH5459" s="46"/>
      <c r="HI5459" s="46"/>
      <c r="HJ5459" s="46"/>
      <c r="HK5459" s="46"/>
      <c r="HL5459" s="46"/>
      <c r="HM5459" s="46"/>
      <c r="HN5459" s="46"/>
      <c r="HO5459" s="46"/>
      <c r="HP5459" s="46"/>
      <c r="HQ5459" s="46"/>
      <c r="HR5459" s="46"/>
      <c r="HS5459" s="46"/>
      <c r="HT5459" s="46"/>
      <c r="HU5459" s="46"/>
      <c r="HV5459" s="46"/>
      <c r="HW5459" s="46"/>
      <c r="HX5459" s="46"/>
      <c r="HY5459" s="46"/>
      <c r="HZ5459" s="46"/>
      <c r="IA5459" s="46"/>
      <c r="IB5459" s="46"/>
      <c r="IC5459" s="46"/>
      <c r="ID5459" s="46"/>
      <c r="IE5459" s="46"/>
      <c r="IF5459" s="46"/>
      <c r="IG5459" s="46"/>
      <c r="IH5459" s="46"/>
      <c r="II5459" s="46"/>
      <c r="IJ5459" s="46"/>
      <c r="IK5459" s="46"/>
      <c r="IL5459" s="46"/>
      <c r="IM5459" s="46"/>
      <c r="IN5459" s="46"/>
      <c r="IO5459" s="46"/>
      <c r="IP5459" s="46"/>
      <c r="IQ5459" s="46"/>
      <c r="IR5459" s="46"/>
      <c r="IS5459" s="46"/>
      <c r="IT5459" s="46"/>
      <c r="IU5459" s="46"/>
    </row>
    <row r="5460" spans="1:255">
      <c r="A5460" s="46"/>
      <c r="B5460" s="46"/>
      <c r="C5460" s="46"/>
      <c r="D5460" s="46"/>
      <c r="E5460" s="46"/>
      <c r="F5460" s="46"/>
      <c r="G5460" s="46"/>
      <c r="H5460" s="46"/>
      <c r="I5460" s="46"/>
      <c r="J5460" s="46"/>
      <c r="K5460" s="46"/>
      <c r="L5460" s="46"/>
      <c r="M5460" s="46"/>
      <c r="N5460" s="46"/>
      <c r="O5460" s="46"/>
      <c r="P5460" s="46"/>
      <c r="Q5460" s="46"/>
      <c r="R5460" s="46"/>
      <c r="S5460" s="46"/>
      <c r="T5460" s="46"/>
      <c r="U5460" s="46"/>
      <c r="V5460" s="46"/>
      <c r="W5460" s="46"/>
      <c r="X5460" s="46"/>
      <c r="Y5460" s="46"/>
      <c r="Z5460" s="46"/>
      <c r="AA5460" s="46"/>
      <c r="AB5460" s="46"/>
      <c r="AC5460" s="46"/>
      <c r="AD5460" s="46"/>
      <c r="AE5460" s="46"/>
      <c r="AF5460" s="46"/>
      <c r="AG5460" s="46"/>
      <c r="AH5460" s="46"/>
      <c r="AI5460" s="46"/>
      <c r="AJ5460" s="46"/>
      <c r="AK5460" s="46"/>
      <c r="AL5460" s="46"/>
      <c r="AM5460" s="46"/>
      <c r="AN5460" s="46"/>
      <c r="AO5460" s="46"/>
      <c r="AP5460" s="46"/>
      <c r="AQ5460" s="46"/>
      <c r="AR5460" s="46"/>
      <c r="AS5460" s="46"/>
      <c r="AT5460" s="46"/>
      <c r="AU5460" s="46"/>
      <c r="AV5460" s="46"/>
      <c r="AW5460" s="46"/>
      <c r="AX5460" s="46"/>
      <c r="AY5460" s="46"/>
      <c r="AZ5460" s="46"/>
      <c r="BA5460" s="46"/>
      <c r="BB5460" s="46"/>
      <c r="BC5460" s="46"/>
      <c r="BD5460" s="46"/>
      <c r="BE5460" s="46"/>
      <c r="BF5460" s="46"/>
      <c r="BG5460" s="46"/>
      <c r="BH5460" s="46"/>
      <c r="BI5460" s="46"/>
      <c r="BJ5460" s="46"/>
      <c r="BK5460" s="46"/>
      <c r="BL5460" s="46"/>
      <c r="BM5460" s="46"/>
      <c r="BN5460" s="46"/>
      <c r="BO5460" s="46"/>
      <c r="BP5460" s="46"/>
      <c r="BQ5460" s="46"/>
      <c r="BR5460" s="46"/>
      <c r="BS5460" s="46"/>
      <c r="BT5460" s="46"/>
      <c r="BU5460" s="46"/>
      <c r="BV5460" s="46"/>
      <c r="BW5460" s="46"/>
      <c r="BX5460" s="46"/>
      <c r="BY5460" s="46"/>
      <c r="BZ5460" s="46"/>
      <c r="CA5460" s="46"/>
      <c r="CB5460" s="46"/>
      <c r="CC5460" s="46"/>
      <c r="CD5460" s="46"/>
      <c r="CE5460" s="46"/>
      <c r="CF5460" s="46"/>
      <c r="CG5460" s="46"/>
      <c r="CH5460" s="46"/>
      <c r="CI5460" s="46"/>
      <c r="CJ5460" s="46"/>
      <c r="CK5460" s="46"/>
      <c r="CL5460" s="46"/>
      <c r="CM5460" s="46"/>
      <c r="CN5460" s="46"/>
      <c r="CO5460" s="46"/>
      <c r="CP5460" s="46"/>
      <c r="CQ5460" s="46"/>
      <c r="CR5460" s="46"/>
      <c r="CS5460" s="46"/>
      <c r="CT5460" s="46"/>
      <c r="CU5460" s="46"/>
      <c r="CV5460" s="46"/>
      <c r="CW5460" s="46"/>
      <c r="CX5460" s="46"/>
      <c r="CY5460" s="46"/>
      <c r="CZ5460" s="46"/>
      <c r="DA5460" s="46"/>
      <c r="DB5460" s="46"/>
      <c r="DC5460" s="46"/>
      <c r="DD5460" s="46"/>
      <c r="DE5460" s="46"/>
      <c r="DF5460" s="46"/>
      <c r="DG5460" s="46"/>
      <c r="DH5460" s="46"/>
      <c r="DI5460" s="46"/>
      <c r="DJ5460" s="46"/>
      <c r="DK5460" s="46"/>
      <c r="DL5460" s="46"/>
      <c r="DM5460" s="46"/>
      <c r="DN5460" s="46"/>
      <c r="DO5460" s="46"/>
      <c r="DP5460" s="46"/>
      <c r="DQ5460" s="46"/>
      <c r="DR5460" s="46"/>
      <c r="DS5460" s="46"/>
      <c r="DT5460" s="46"/>
      <c r="DU5460" s="46"/>
      <c r="DV5460" s="46"/>
      <c r="DW5460" s="46"/>
      <c r="DX5460" s="46"/>
      <c r="DY5460" s="46"/>
      <c r="DZ5460" s="46"/>
      <c r="EA5460" s="46"/>
      <c r="EB5460" s="46"/>
      <c r="EC5460" s="46"/>
      <c r="ED5460" s="46"/>
      <c r="EE5460" s="46"/>
      <c r="EF5460" s="46"/>
      <c r="EG5460" s="46"/>
      <c r="EH5460" s="46"/>
      <c r="EI5460" s="46"/>
      <c r="EJ5460" s="46"/>
      <c r="EK5460" s="46"/>
      <c r="EL5460" s="46"/>
      <c r="EM5460" s="46"/>
      <c r="EN5460" s="46"/>
      <c r="EO5460" s="46"/>
      <c r="EP5460" s="46"/>
      <c r="EQ5460" s="46"/>
      <c r="ER5460" s="46"/>
      <c r="ES5460" s="46"/>
      <c r="ET5460" s="46"/>
      <c r="EU5460" s="46"/>
      <c r="EV5460" s="46"/>
      <c r="EW5460" s="46"/>
      <c r="EX5460" s="46"/>
      <c r="EY5460" s="46"/>
      <c r="EZ5460" s="46"/>
      <c r="FA5460" s="46"/>
      <c r="FB5460" s="46"/>
      <c r="FC5460" s="46"/>
      <c r="FD5460" s="46"/>
      <c r="FE5460" s="46"/>
      <c r="FF5460" s="46"/>
      <c r="FG5460" s="46"/>
      <c r="FH5460" s="46"/>
      <c r="FI5460" s="46"/>
      <c r="FJ5460" s="46"/>
      <c r="FK5460" s="46"/>
      <c r="FL5460" s="46"/>
      <c r="FM5460" s="46"/>
      <c r="FN5460" s="46"/>
      <c r="FO5460" s="46"/>
      <c r="FP5460" s="46"/>
      <c r="FQ5460" s="46"/>
      <c r="FR5460" s="46"/>
      <c r="FS5460" s="46"/>
      <c r="FT5460" s="46"/>
      <c r="FU5460" s="46"/>
      <c r="FV5460" s="46"/>
      <c r="FW5460" s="46"/>
      <c r="FX5460" s="46"/>
      <c r="FY5460" s="46"/>
      <c r="FZ5460" s="46"/>
      <c r="GA5460" s="46"/>
      <c r="GB5460" s="46"/>
      <c r="GC5460" s="46"/>
      <c r="GD5460" s="46"/>
      <c r="GE5460" s="46"/>
      <c r="GF5460" s="46"/>
      <c r="GG5460" s="46"/>
      <c r="GH5460" s="46"/>
      <c r="GI5460" s="46"/>
      <c r="GJ5460" s="46"/>
      <c r="GK5460" s="46"/>
      <c r="GL5460" s="46"/>
      <c r="GM5460" s="46"/>
      <c r="GN5460" s="46"/>
      <c r="GO5460" s="46"/>
      <c r="GP5460" s="46"/>
      <c r="GQ5460" s="46"/>
      <c r="GR5460" s="46"/>
      <c r="GS5460" s="46"/>
      <c r="GT5460" s="46"/>
      <c r="GU5460" s="46"/>
      <c r="GV5460" s="46"/>
      <c r="GW5460" s="46"/>
      <c r="GX5460" s="46"/>
      <c r="GY5460" s="46"/>
      <c r="GZ5460" s="46"/>
      <c r="HA5460" s="46"/>
      <c r="HB5460" s="46"/>
      <c r="HC5460" s="46"/>
      <c r="HD5460" s="46"/>
      <c r="HE5460" s="46"/>
      <c r="HF5460" s="46"/>
      <c r="HG5460" s="46"/>
      <c r="HH5460" s="46"/>
      <c r="HI5460" s="46"/>
      <c r="HJ5460" s="46"/>
      <c r="HK5460" s="46"/>
      <c r="HL5460" s="46"/>
      <c r="HM5460" s="46"/>
      <c r="HN5460" s="46"/>
      <c r="HO5460" s="46"/>
      <c r="HP5460" s="46"/>
      <c r="HQ5460" s="46"/>
      <c r="HR5460" s="46"/>
      <c r="HS5460" s="46"/>
      <c r="HT5460" s="46"/>
      <c r="HU5460" s="46"/>
      <c r="HV5460" s="46"/>
      <c r="HW5460" s="46"/>
      <c r="HX5460" s="46"/>
      <c r="HY5460" s="46"/>
      <c r="HZ5460" s="46"/>
      <c r="IA5460" s="46"/>
      <c r="IB5460" s="46"/>
      <c r="IC5460" s="46"/>
      <c r="ID5460" s="46"/>
      <c r="IE5460" s="46"/>
      <c r="IF5460" s="46"/>
      <c r="IG5460" s="46"/>
      <c r="IH5460" s="46"/>
      <c r="II5460" s="46"/>
      <c r="IJ5460" s="46"/>
      <c r="IK5460" s="46"/>
      <c r="IL5460" s="46"/>
      <c r="IM5460" s="46"/>
      <c r="IN5460" s="46"/>
      <c r="IO5460" s="46"/>
      <c r="IP5460" s="46"/>
      <c r="IQ5460" s="46"/>
      <c r="IR5460" s="46"/>
      <c r="IS5460" s="46"/>
      <c r="IT5460" s="46"/>
      <c r="IU5460" s="46"/>
    </row>
    <row r="5461" spans="1:255">
      <c r="A5461" s="46"/>
      <c r="B5461" s="46"/>
      <c r="C5461" s="46"/>
      <c r="D5461" s="46"/>
      <c r="E5461" s="46"/>
      <c r="F5461" s="46"/>
      <c r="G5461" s="46"/>
      <c r="H5461" s="46"/>
      <c r="I5461" s="46"/>
      <c r="J5461" s="46"/>
      <c r="K5461" s="46"/>
      <c r="L5461" s="46"/>
      <c r="M5461" s="46"/>
      <c r="N5461" s="46"/>
      <c r="O5461" s="46"/>
      <c r="P5461" s="46"/>
      <c r="Q5461" s="46"/>
      <c r="R5461" s="46"/>
      <c r="S5461" s="46"/>
      <c r="T5461" s="46"/>
      <c r="U5461" s="46"/>
      <c r="V5461" s="46"/>
      <c r="W5461" s="46"/>
      <c r="X5461" s="46"/>
      <c r="Y5461" s="46"/>
      <c r="Z5461" s="46"/>
      <c r="AA5461" s="46"/>
      <c r="AB5461" s="46"/>
      <c r="AC5461" s="46"/>
      <c r="AD5461" s="46"/>
      <c r="AE5461" s="46"/>
      <c r="AF5461" s="46"/>
      <c r="AG5461" s="46"/>
      <c r="AH5461" s="46"/>
      <c r="AI5461" s="46"/>
      <c r="AJ5461" s="46"/>
      <c r="AK5461" s="46"/>
      <c r="AL5461" s="46"/>
      <c r="AM5461" s="46"/>
      <c r="AN5461" s="46"/>
      <c r="AO5461" s="46"/>
      <c r="AP5461" s="46"/>
      <c r="AQ5461" s="46"/>
      <c r="AR5461" s="46"/>
      <c r="AS5461" s="46"/>
      <c r="AT5461" s="46"/>
      <c r="AU5461" s="46"/>
      <c r="AV5461" s="46"/>
      <c r="AW5461" s="46"/>
      <c r="AX5461" s="46"/>
      <c r="AY5461" s="46"/>
      <c r="AZ5461" s="46"/>
      <c r="BA5461" s="46"/>
      <c r="BB5461" s="46"/>
      <c r="BC5461" s="46"/>
      <c r="BD5461" s="46"/>
      <c r="BE5461" s="46"/>
      <c r="BF5461" s="46"/>
      <c r="BG5461" s="46"/>
      <c r="BH5461" s="46"/>
      <c r="BI5461" s="46"/>
      <c r="BJ5461" s="46"/>
      <c r="BK5461" s="46"/>
      <c r="BL5461" s="46"/>
      <c r="BM5461" s="46"/>
      <c r="BN5461" s="46"/>
      <c r="BO5461" s="46"/>
      <c r="BP5461" s="46"/>
      <c r="BQ5461" s="46"/>
      <c r="BR5461" s="46"/>
      <c r="BS5461" s="46"/>
      <c r="BT5461" s="46"/>
      <c r="BU5461" s="46"/>
      <c r="BV5461" s="46"/>
      <c r="BW5461" s="46"/>
      <c r="BX5461" s="46"/>
      <c r="BY5461" s="46"/>
      <c r="BZ5461" s="46"/>
      <c r="CA5461" s="46"/>
      <c r="CB5461" s="46"/>
      <c r="CC5461" s="46"/>
      <c r="CD5461" s="46"/>
      <c r="CE5461" s="46"/>
      <c r="CF5461" s="46"/>
      <c r="CG5461" s="46"/>
      <c r="CH5461" s="46"/>
      <c r="CI5461" s="46"/>
      <c r="CJ5461" s="46"/>
      <c r="CK5461" s="46"/>
      <c r="CL5461" s="46"/>
      <c r="CM5461" s="46"/>
      <c r="CN5461" s="46"/>
      <c r="CO5461" s="46"/>
      <c r="CP5461" s="46"/>
      <c r="CQ5461" s="46"/>
      <c r="CR5461" s="46"/>
      <c r="CS5461" s="46"/>
      <c r="CT5461" s="46"/>
      <c r="CU5461" s="46"/>
      <c r="CV5461" s="46"/>
      <c r="CW5461" s="46"/>
      <c r="CX5461" s="46"/>
      <c r="CY5461" s="46"/>
      <c r="CZ5461" s="46"/>
      <c r="DA5461" s="46"/>
      <c r="DB5461" s="46"/>
      <c r="DC5461" s="46"/>
      <c r="DD5461" s="46"/>
      <c r="DE5461" s="46"/>
      <c r="DF5461" s="46"/>
      <c r="DG5461" s="46"/>
      <c r="DH5461" s="46"/>
      <c r="DI5461" s="46"/>
      <c r="DJ5461" s="46"/>
      <c r="DK5461" s="46"/>
      <c r="DL5461" s="46"/>
      <c r="DM5461" s="46"/>
      <c r="DN5461" s="46"/>
      <c r="DO5461" s="46"/>
      <c r="DP5461" s="46"/>
      <c r="DQ5461" s="46"/>
      <c r="DR5461" s="46"/>
      <c r="DS5461" s="46"/>
      <c r="DT5461" s="46"/>
      <c r="DU5461" s="46"/>
      <c r="DV5461" s="46"/>
      <c r="DW5461" s="46"/>
      <c r="DX5461" s="46"/>
      <c r="DY5461" s="46"/>
      <c r="DZ5461" s="46"/>
      <c r="EA5461" s="46"/>
      <c r="EB5461" s="46"/>
      <c r="EC5461" s="46"/>
      <c r="ED5461" s="46"/>
      <c r="EE5461" s="46"/>
      <c r="EF5461" s="46"/>
      <c r="EG5461" s="46"/>
      <c r="EH5461" s="46"/>
      <c r="EI5461" s="46"/>
      <c r="EJ5461" s="46"/>
      <c r="EK5461" s="46"/>
      <c r="EL5461" s="46"/>
      <c r="EM5461" s="46"/>
      <c r="EN5461" s="46"/>
      <c r="EO5461" s="46"/>
      <c r="EP5461" s="46"/>
      <c r="EQ5461" s="46"/>
      <c r="ER5461" s="46"/>
      <c r="ES5461" s="46"/>
      <c r="ET5461" s="46"/>
      <c r="EU5461" s="46"/>
      <c r="EV5461" s="46"/>
      <c r="EW5461" s="46"/>
      <c r="EX5461" s="46"/>
      <c r="EY5461" s="46"/>
      <c r="EZ5461" s="46"/>
      <c r="FA5461" s="46"/>
      <c r="FB5461" s="46"/>
      <c r="FC5461" s="46"/>
      <c r="FD5461" s="46"/>
      <c r="FE5461" s="46"/>
      <c r="FF5461" s="46"/>
      <c r="FG5461" s="46"/>
      <c r="FH5461" s="46"/>
      <c r="FI5461" s="46"/>
      <c r="FJ5461" s="46"/>
      <c r="FK5461" s="46"/>
      <c r="FL5461" s="46"/>
      <c r="FM5461" s="46"/>
      <c r="FN5461" s="46"/>
      <c r="FO5461" s="46"/>
      <c r="FP5461" s="46"/>
      <c r="FQ5461" s="46"/>
      <c r="FR5461" s="46"/>
      <c r="FS5461" s="46"/>
      <c r="FT5461" s="46"/>
      <c r="FU5461" s="46"/>
      <c r="FV5461" s="46"/>
      <c r="FW5461" s="46"/>
      <c r="FX5461" s="46"/>
      <c r="FY5461" s="46"/>
      <c r="FZ5461" s="46"/>
      <c r="GA5461" s="46"/>
      <c r="GB5461" s="46"/>
      <c r="GC5461" s="46"/>
      <c r="GD5461" s="46"/>
      <c r="GE5461" s="46"/>
      <c r="GF5461" s="46"/>
      <c r="GG5461" s="46"/>
      <c r="GH5461" s="46"/>
      <c r="GI5461" s="46"/>
      <c r="GJ5461" s="46"/>
      <c r="GK5461" s="46"/>
      <c r="GL5461" s="46"/>
      <c r="GM5461" s="46"/>
      <c r="GN5461" s="46"/>
      <c r="GO5461" s="46"/>
      <c r="GP5461" s="46"/>
      <c r="GQ5461" s="46"/>
      <c r="GR5461" s="46"/>
      <c r="GS5461" s="46"/>
      <c r="GT5461" s="46"/>
      <c r="GU5461" s="46"/>
      <c r="GV5461" s="46"/>
      <c r="GW5461" s="46"/>
      <c r="GX5461" s="46"/>
      <c r="GY5461" s="46"/>
      <c r="GZ5461" s="46"/>
      <c r="HA5461" s="46"/>
      <c r="HB5461" s="46"/>
      <c r="HC5461" s="46"/>
      <c r="HD5461" s="46"/>
      <c r="HE5461" s="46"/>
      <c r="HF5461" s="46"/>
      <c r="HG5461" s="46"/>
      <c r="HH5461" s="46"/>
      <c r="HI5461" s="46"/>
      <c r="HJ5461" s="46"/>
      <c r="HK5461" s="46"/>
      <c r="HL5461" s="46"/>
      <c r="HM5461" s="46"/>
      <c r="HN5461" s="46"/>
      <c r="HO5461" s="46"/>
      <c r="HP5461" s="46"/>
      <c r="HQ5461" s="46"/>
      <c r="HR5461" s="46"/>
      <c r="HS5461" s="46"/>
      <c r="HT5461" s="46"/>
      <c r="HU5461" s="46"/>
      <c r="HV5461" s="46"/>
      <c r="HW5461" s="46"/>
      <c r="HX5461" s="46"/>
      <c r="HY5461" s="46"/>
      <c r="HZ5461" s="46"/>
      <c r="IA5461" s="46"/>
      <c r="IB5461" s="46"/>
      <c r="IC5461" s="46"/>
      <c r="ID5461" s="46"/>
      <c r="IE5461" s="46"/>
      <c r="IF5461" s="46"/>
      <c r="IG5461" s="46"/>
      <c r="IH5461" s="46"/>
      <c r="II5461" s="46"/>
      <c r="IJ5461" s="46"/>
      <c r="IK5461" s="46"/>
      <c r="IL5461" s="46"/>
      <c r="IM5461" s="46"/>
      <c r="IN5461" s="46"/>
      <c r="IO5461" s="46"/>
      <c r="IP5461" s="46"/>
      <c r="IQ5461" s="46"/>
      <c r="IR5461" s="46"/>
      <c r="IS5461" s="46"/>
      <c r="IT5461" s="46"/>
      <c r="IU5461" s="46"/>
    </row>
    <row r="5462" spans="1:255">
      <c r="A5462" s="46"/>
      <c r="B5462" s="46"/>
      <c r="C5462" s="46"/>
      <c r="D5462" s="46"/>
      <c r="E5462" s="46"/>
      <c r="F5462" s="46"/>
      <c r="G5462" s="46"/>
      <c r="H5462" s="46"/>
      <c r="I5462" s="46"/>
      <c r="J5462" s="46"/>
      <c r="K5462" s="46"/>
      <c r="L5462" s="46"/>
      <c r="M5462" s="46"/>
      <c r="N5462" s="46"/>
      <c r="O5462" s="46"/>
      <c r="P5462" s="46"/>
      <c r="Q5462" s="46"/>
      <c r="R5462" s="46"/>
      <c r="S5462" s="46"/>
      <c r="T5462" s="46"/>
      <c r="U5462" s="46"/>
      <c r="V5462" s="46"/>
      <c r="W5462" s="46"/>
      <c r="X5462" s="46"/>
      <c r="Y5462" s="46"/>
      <c r="Z5462" s="46"/>
      <c r="AA5462" s="46"/>
      <c r="AB5462" s="46"/>
      <c r="AC5462" s="46"/>
      <c r="AD5462" s="46"/>
      <c r="AE5462" s="46"/>
      <c r="AF5462" s="46"/>
      <c r="AG5462" s="46"/>
      <c r="AH5462" s="46"/>
      <c r="AI5462" s="46"/>
      <c r="AJ5462" s="46"/>
      <c r="AK5462" s="46"/>
      <c r="AL5462" s="46"/>
      <c r="AM5462" s="46"/>
      <c r="AN5462" s="46"/>
      <c r="AO5462" s="46"/>
      <c r="AP5462" s="46"/>
      <c r="AQ5462" s="46"/>
      <c r="AR5462" s="46"/>
      <c r="AS5462" s="46"/>
      <c r="AT5462" s="46"/>
      <c r="AU5462" s="46"/>
      <c r="AV5462" s="46"/>
      <c r="AW5462" s="46"/>
      <c r="AX5462" s="46"/>
      <c r="AY5462" s="46"/>
      <c r="AZ5462" s="46"/>
      <c r="BA5462" s="46"/>
      <c r="BB5462" s="46"/>
      <c r="BC5462" s="46"/>
      <c r="BD5462" s="46"/>
      <c r="BE5462" s="46"/>
      <c r="BF5462" s="46"/>
      <c r="BG5462" s="46"/>
      <c r="BH5462" s="46"/>
      <c r="BI5462" s="46"/>
      <c r="BJ5462" s="46"/>
      <c r="BK5462" s="46"/>
      <c r="BL5462" s="46"/>
      <c r="BM5462" s="46"/>
      <c r="BN5462" s="46"/>
      <c r="BO5462" s="46"/>
      <c r="BP5462" s="46"/>
      <c r="BQ5462" s="46"/>
      <c r="BR5462" s="46"/>
      <c r="BS5462" s="46"/>
      <c r="BT5462" s="46"/>
      <c r="BU5462" s="46"/>
      <c r="BV5462" s="46"/>
      <c r="BW5462" s="46"/>
      <c r="BX5462" s="46"/>
      <c r="BY5462" s="46"/>
      <c r="BZ5462" s="46"/>
      <c r="CA5462" s="46"/>
      <c r="CB5462" s="46"/>
      <c r="CC5462" s="46"/>
      <c r="CD5462" s="46"/>
      <c r="CE5462" s="46"/>
      <c r="CF5462" s="46"/>
      <c r="CG5462" s="46"/>
      <c r="CH5462" s="46"/>
      <c r="CI5462" s="46"/>
      <c r="CJ5462" s="46"/>
      <c r="CK5462" s="46"/>
      <c r="CL5462" s="46"/>
      <c r="CM5462" s="46"/>
      <c r="CN5462" s="46"/>
      <c r="CO5462" s="46"/>
      <c r="CP5462" s="46"/>
      <c r="CQ5462" s="46"/>
      <c r="CR5462" s="46"/>
      <c r="CS5462" s="46"/>
      <c r="CT5462" s="46"/>
      <c r="CU5462" s="46"/>
      <c r="CV5462" s="46"/>
      <c r="CW5462" s="46"/>
      <c r="CX5462" s="46"/>
      <c r="CY5462" s="46"/>
      <c r="CZ5462" s="46"/>
      <c r="DA5462" s="46"/>
      <c r="DB5462" s="46"/>
      <c r="DC5462" s="46"/>
      <c r="DD5462" s="46"/>
      <c r="DE5462" s="46"/>
      <c r="DF5462" s="46"/>
      <c r="DG5462" s="46"/>
      <c r="DH5462" s="46"/>
      <c r="DI5462" s="46"/>
      <c r="DJ5462" s="46"/>
      <c r="DK5462" s="46"/>
      <c r="DL5462" s="46"/>
      <c r="DM5462" s="46"/>
      <c r="DN5462" s="46"/>
      <c r="DO5462" s="46"/>
      <c r="DP5462" s="46"/>
      <c r="DQ5462" s="46"/>
      <c r="DR5462" s="46"/>
      <c r="DS5462" s="46"/>
      <c r="DT5462" s="46"/>
      <c r="DU5462" s="46"/>
      <c r="DV5462" s="46"/>
      <c r="DW5462" s="46"/>
      <c r="DX5462" s="46"/>
      <c r="DY5462" s="46"/>
      <c r="DZ5462" s="46"/>
      <c r="EA5462" s="46"/>
      <c r="EB5462" s="46"/>
      <c r="EC5462" s="46"/>
      <c r="ED5462" s="46"/>
      <c r="EE5462" s="46"/>
      <c r="EF5462" s="46"/>
      <c r="EG5462" s="46"/>
      <c r="EH5462" s="46"/>
      <c r="EI5462" s="46"/>
      <c r="EJ5462" s="46"/>
      <c r="EK5462" s="46"/>
      <c r="EL5462" s="46"/>
      <c r="EM5462" s="46"/>
      <c r="EN5462" s="46"/>
      <c r="EO5462" s="46"/>
      <c r="EP5462" s="46"/>
      <c r="EQ5462" s="46"/>
      <c r="ER5462" s="46"/>
      <c r="ES5462" s="46"/>
      <c r="ET5462" s="46"/>
      <c r="EU5462" s="46"/>
      <c r="EV5462" s="46"/>
      <c r="EW5462" s="46"/>
      <c r="EX5462" s="46"/>
      <c r="EY5462" s="46"/>
      <c r="EZ5462" s="46"/>
      <c r="FA5462" s="46"/>
      <c r="FB5462" s="46"/>
      <c r="FC5462" s="46"/>
      <c r="FD5462" s="46"/>
      <c r="FE5462" s="46"/>
      <c r="FF5462" s="46"/>
      <c r="FG5462" s="46"/>
      <c r="FH5462" s="46"/>
      <c r="FI5462" s="46"/>
      <c r="FJ5462" s="46"/>
      <c r="FK5462" s="46"/>
      <c r="FL5462" s="46"/>
      <c r="FM5462" s="46"/>
      <c r="FN5462" s="46"/>
      <c r="FO5462" s="46"/>
      <c r="FP5462" s="46"/>
      <c r="FQ5462" s="46"/>
      <c r="FR5462" s="46"/>
      <c r="FS5462" s="46"/>
      <c r="FT5462" s="46"/>
      <c r="FU5462" s="46"/>
      <c r="FV5462" s="46"/>
      <c r="FW5462" s="46"/>
      <c r="FX5462" s="46"/>
      <c r="FY5462" s="46"/>
      <c r="FZ5462" s="46"/>
      <c r="GA5462" s="46"/>
      <c r="GB5462" s="46"/>
      <c r="GC5462" s="46"/>
      <c r="GD5462" s="46"/>
      <c r="GE5462" s="46"/>
      <c r="GF5462" s="46"/>
      <c r="GG5462" s="46"/>
      <c r="GH5462" s="46"/>
      <c r="GI5462" s="46"/>
      <c r="GJ5462" s="46"/>
      <c r="GK5462" s="46"/>
      <c r="GL5462" s="46"/>
      <c r="GM5462" s="46"/>
      <c r="GN5462" s="46"/>
      <c r="GO5462" s="46"/>
      <c r="GP5462" s="46"/>
      <c r="GQ5462" s="46"/>
      <c r="GR5462" s="46"/>
      <c r="GS5462" s="46"/>
      <c r="GT5462" s="46"/>
      <c r="GU5462" s="46"/>
      <c r="GV5462" s="46"/>
      <c r="GW5462" s="46"/>
      <c r="GX5462" s="46"/>
      <c r="GY5462" s="46"/>
      <c r="GZ5462" s="46"/>
      <c r="HA5462" s="46"/>
      <c r="HB5462" s="46"/>
      <c r="HC5462" s="46"/>
      <c r="HD5462" s="46"/>
      <c r="HE5462" s="46"/>
      <c r="HF5462" s="46"/>
      <c r="HG5462" s="46"/>
      <c r="HH5462" s="46"/>
      <c r="HI5462" s="46"/>
      <c r="HJ5462" s="46"/>
      <c r="HK5462" s="46"/>
      <c r="HL5462" s="46"/>
      <c r="HM5462" s="46"/>
      <c r="HN5462" s="46"/>
      <c r="HO5462" s="46"/>
      <c r="HP5462" s="46"/>
      <c r="HQ5462" s="46"/>
      <c r="HR5462" s="46"/>
      <c r="HS5462" s="46"/>
      <c r="HT5462" s="46"/>
      <c r="HU5462" s="46"/>
      <c r="HV5462" s="46"/>
      <c r="HW5462" s="46"/>
      <c r="HX5462" s="46"/>
      <c r="HY5462" s="46"/>
      <c r="HZ5462" s="46"/>
      <c r="IA5462" s="46"/>
      <c r="IB5462" s="46"/>
      <c r="IC5462" s="46"/>
      <c r="ID5462" s="46"/>
      <c r="IE5462" s="46"/>
      <c r="IF5462" s="46"/>
      <c r="IG5462" s="46"/>
      <c r="IH5462" s="46"/>
      <c r="II5462" s="46"/>
      <c r="IJ5462" s="46"/>
      <c r="IK5462" s="46"/>
      <c r="IL5462" s="46"/>
      <c r="IM5462" s="46"/>
      <c r="IN5462" s="46"/>
      <c r="IO5462" s="46"/>
      <c r="IP5462" s="46"/>
      <c r="IQ5462" s="46"/>
      <c r="IR5462" s="46"/>
      <c r="IS5462" s="46"/>
      <c r="IT5462" s="46"/>
      <c r="IU5462" s="46"/>
    </row>
    <row r="5463" spans="1:255">
      <c r="A5463" s="46"/>
      <c r="B5463" s="46"/>
      <c r="C5463" s="46"/>
      <c r="D5463" s="46"/>
      <c r="E5463" s="46"/>
      <c r="F5463" s="46"/>
      <c r="G5463" s="46"/>
      <c r="H5463" s="46"/>
      <c r="I5463" s="46"/>
      <c r="J5463" s="46"/>
      <c r="K5463" s="46"/>
      <c r="L5463" s="46"/>
      <c r="M5463" s="46"/>
      <c r="N5463" s="46"/>
      <c r="O5463" s="46"/>
      <c r="P5463" s="46"/>
      <c r="Q5463" s="46"/>
      <c r="R5463" s="46"/>
      <c r="S5463" s="46"/>
      <c r="T5463" s="46"/>
      <c r="U5463" s="46"/>
      <c r="V5463" s="46"/>
      <c r="W5463" s="46"/>
      <c r="X5463" s="46"/>
      <c r="Y5463" s="46"/>
      <c r="Z5463" s="46"/>
      <c r="AA5463" s="46"/>
      <c r="AB5463" s="46"/>
      <c r="AC5463" s="46"/>
      <c r="AD5463" s="46"/>
      <c r="AE5463" s="46"/>
      <c r="AF5463" s="46"/>
      <c r="AG5463" s="46"/>
      <c r="AH5463" s="46"/>
      <c r="AI5463" s="46"/>
      <c r="AJ5463" s="46"/>
      <c r="AK5463" s="46"/>
      <c r="AL5463" s="46"/>
      <c r="AM5463" s="46"/>
      <c r="AN5463" s="46"/>
      <c r="AO5463" s="46"/>
      <c r="AP5463" s="46"/>
      <c r="AQ5463" s="46"/>
      <c r="AR5463" s="46"/>
      <c r="AS5463" s="46"/>
      <c r="AT5463" s="46"/>
      <c r="AU5463" s="46"/>
      <c r="AV5463" s="46"/>
      <c r="AW5463" s="46"/>
      <c r="AX5463" s="46"/>
      <c r="AY5463" s="46"/>
      <c r="AZ5463" s="46"/>
      <c r="BA5463" s="46"/>
      <c r="BB5463" s="46"/>
      <c r="BC5463" s="46"/>
      <c r="BD5463" s="46"/>
      <c r="BE5463" s="46"/>
      <c r="BF5463" s="46"/>
      <c r="BG5463" s="46"/>
      <c r="BH5463" s="46"/>
      <c r="BI5463" s="46"/>
      <c r="BJ5463" s="46"/>
      <c r="BK5463" s="46"/>
      <c r="BL5463" s="46"/>
      <c r="BM5463" s="46"/>
      <c r="BN5463" s="46"/>
      <c r="BO5463" s="46"/>
      <c r="BP5463" s="46"/>
      <c r="BQ5463" s="46"/>
      <c r="BR5463" s="46"/>
      <c r="BS5463" s="46"/>
      <c r="BT5463" s="46"/>
      <c r="BU5463" s="46"/>
      <c r="BV5463" s="46"/>
      <c r="BW5463" s="46"/>
      <c r="BX5463" s="46"/>
      <c r="BY5463" s="46"/>
      <c r="BZ5463" s="46"/>
      <c r="CA5463" s="46"/>
      <c r="CB5463" s="46"/>
      <c r="CC5463" s="46"/>
      <c r="CD5463" s="46"/>
      <c r="CE5463" s="46"/>
      <c r="CF5463" s="46"/>
      <c r="CG5463" s="46"/>
      <c r="CH5463" s="46"/>
      <c r="CI5463" s="46"/>
      <c r="CJ5463" s="46"/>
      <c r="CK5463" s="46"/>
      <c r="CL5463" s="46"/>
      <c r="CM5463" s="46"/>
      <c r="CN5463" s="46"/>
      <c r="CO5463" s="46"/>
      <c r="CP5463" s="46"/>
      <c r="CQ5463" s="46"/>
      <c r="CR5463" s="46"/>
      <c r="CS5463" s="46"/>
      <c r="CT5463" s="46"/>
      <c r="CU5463" s="46"/>
      <c r="CV5463" s="46"/>
      <c r="CW5463" s="46"/>
      <c r="CX5463" s="46"/>
      <c r="CY5463" s="46"/>
      <c r="CZ5463" s="46"/>
      <c r="DA5463" s="46"/>
      <c r="DB5463" s="46"/>
      <c r="DC5463" s="46"/>
      <c r="DD5463" s="46"/>
      <c r="DE5463" s="46"/>
      <c r="DF5463" s="46"/>
      <c r="DG5463" s="46"/>
      <c r="DH5463" s="46"/>
      <c r="DI5463" s="46"/>
      <c r="DJ5463" s="46"/>
      <c r="DK5463" s="46"/>
      <c r="DL5463" s="46"/>
      <c r="DM5463" s="46"/>
      <c r="DN5463" s="46"/>
      <c r="DO5463" s="46"/>
      <c r="DP5463" s="46"/>
      <c r="DQ5463" s="46"/>
      <c r="DR5463" s="46"/>
      <c r="DS5463" s="46"/>
      <c r="DT5463" s="46"/>
      <c r="DU5463" s="46"/>
      <c r="DV5463" s="46"/>
      <c r="DW5463" s="46"/>
      <c r="DX5463" s="46"/>
      <c r="DY5463" s="46"/>
      <c r="DZ5463" s="46"/>
      <c r="EA5463" s="46"/>
      <c r="EB5463" s="46"/>
      <c r="EC5463" s="46"/>
      <c r="ED5463" s="46"/>
      <c r="EE5463" s="46"/>
      <c r="EF5463" s="46"/>
      <c r="EG5463" s="46"/>
      <c r="EH5463" s="46"/>
      <c r="EI5463" s="46"/>
      <c r="EJ5463" s="46"/>
      <c r="EK5463" s="46"/>
      <c r="EL5463" s="46"/>
      <c r="EM5463" s="46"/>
      <c r="EN5463" s="46"/>
      <c r="EO5463" s="46"/>
      <c r="EP5463" s="46"/>
      <c r="EQ5463" s="46"/>
      <c r="ER5463" s="46"/>
      <c r="ES5463" s="46"/>
      <c r="ET5463" s="46"/>
      <c r="EU5463" s="46"/>
      <c r="EV5463" s="46"/>
      <c r="EW5463" s="46"/>
      <c r="EX5463" s="46"/>
      <c r="EY5463" s="46"/>
      <c r="EZ5463" s="46"/>
      <c r="FA5463" s="46"/>
      <c r="FB5463" s="46"/>
      <c r="FC5463" s="46"/>
      <c r="FD5463" s="46"/>
      <c r="FE5463" s="46"/>
      <c r="FF5463" s="46"/>
      <c r="FG5463" s="46"/>
      <c r="FH5463" s="46"/>
      <c r="FI5463" s="46"/>
      <c r="FJ5463" s="46"/>
      <c r="FK5463" s="46"/>
      <c r="FL5463" s="46"/>
      <c r="FM5463" s="46"/>
      <c r="FN5463" s="46"/>
      <c r="FO5463" s="46"/>
      <c r="FP5463" s="46"/>
      <c r="FQ5463" s="46"/>
      <c r="FR5463" s="46"/>
      <c r="FS5463" s="46"/>
      <c r="FT5463" s="46"/>
      <c r="FU5463" s="46"/>
      <c r="FV5463" s="46"/>
      <c r="FW5463" s="46"/>
      <c r="FX5463" s="46"/>
      <c r="FY5463" s="46"/>
      <c r="FZ5463" s="46"/>
      <c r="GA5463" s="46"/>
      <c r="GB5463" s="46"/>
      <c r="GC5463" s="46"/>
      <c r="GD5463" s="46"/>
      <c r="GE5463" s="46"/>
      <c r="GF5463" s="46"/>
      <c r="GG5463" s="46"/>
      <c r="GH5463" s="46"/>
      <c r="GI5463" s="46"/>
      <c r="GJ5463" s="46"/>
      <c r="GK5463" s="46"/>
      <c r="GL5463" s="46"/>
      <c r="GM5463" s="46"/>
      <c r="GN5463" s="46"/>
      <c r="GO5463" s="46"/>
      <c r="GP5463" s="46"/>
      <c r="GQ5463" s="46"/>
      <c r="GR5463" s="46"/>
      <c r="GS5463" s="46"/>
      <c r="GT5463" s="46"/>
      <c r="GU5463" s="46"/>
      <c r="GV5463" s="46"/>
      <c r="GW5463" s="46"/>
      <c r="GX5463" s="46"/>
      <c r="GY5463" s="46"/>
      <c r="GZ5463" s="46"/>
      <c r="HA5463" s="46"/>
      <c r="HB5463" s="46"/>
      <c r="HC5463" s="46"/>
      <c r="HD5463" s="46"/>
      <c r="HE5463" s="46"/>
      <c r="HF5463" s="46"/>
      <c r="HG5463" s="46"/>
      <c r="HH5463" s="46"/>
      <c r="HI5463" s="46"/>
      <c r="HJ5463" s="46"/>
      <c r="HK5463" s="46"/>
      <c r="HL5463" s="46"/>
      <c r="HM5463" s="46"/>
      <c r="HN5463" s="46"/>
      <c r="HO5463" s="46"/>
      <c r="HP5463" s="46"/>
      <c r="HQ5463" s="46"/>
      <c r="HR5463" s="46"/>
      <c r="HS5463" s="46"/>
      <c r="HT5463" s="46"/>
      <c r="HU5463" s="46"/>
      <c r="HV5463" s="46"/>
      <c r="HW5463" s="46"/>
      <c r="HX5463" s="46"/>
      <c r="HY5463" s="46"/>
      <c r="HZ5463" s="46"/>
      <c r="IA5463" s="46"/>
      <c r="IB5463" s="46"/>
      <c r="IC5463" s="46"/>
      <c r="ID5463" s="46"/>
      <c r="IE5463" s="46"/>
      <c r="IF5463" s="46"/>
      <c r="IG5463" s="46"/>
      <c r="IH5463" s="46"/>
      <c r="II5463" s="46"/>
      <c r="IJ5463" s="46"/>
      <c r="IK5463" s="46"/>
      <c r="IL5463" s="46"/>
      <c r="IM5463" s="46"/>
      <c r="IN5463" s="46"/>
      <c r="IO5463" s="46"/>
      <c r="IP5463" s="46"/>
      <c r="IQ5463" s="46"/>
      <c r="IR5463" s="46"/>
      <c r="IS5463" s="46"/>
      <c r="IT5463" s="46"/>
      <c r="IU5463" s="46"/>
    </row>
    <row r="5464" spans="1:255">
      <c r="A5464" s="46"/>
      <c r="B5464" s="46"/>
      <c r="C5464" s="46"/>
      <c r="D5464" s="46"/>
      <c r="E5464" s="46"/>
      <c r="F5464" s="46"/>
      <c r="G5464" s="46"/>
      <c r="H5464" s="46"/>
      <c r="I5464" s="46"/>
      <c r="J5464" s="46"/>
      <c r="K5464" s="46"/>
      <c r="L5464" s="46"/>
      <c r="M5464" s="46"/>
      <c r="N5464" s="46"/>
      <c r="O5464" s="46"/>
      <c r="P5464" s="46"/>
      <c r="Q5464" s="46"/>
      <c r="R5464" s="46"/>
      <c r="S5464" s="46"/>
      <c r="T5464" s="46"/>
      <c r="U5464" s="46"/>
      <c r="V5464" s="46"/>
      <c r="W5464" s="46"/>
      <c r="X5464" s="46"/>
      <c r="Y5464" s="46"/>
      <c r="Z5464" s="46"/>
      <c r="AA5464" s="46"/>
      <c r="AB5464" s="46"/>
      <c r="AC5464" s="46"/>
      <c r="AD5464" s="46"/>
      <c r="AE5464" s="46"/>
      <c r="AF5464" s="46"/>
      <c r="AG5464" s="46"/>
      <c r="AH5464" s="46"/>
      <c r="AI5464" s="46"/>
      <c r="AJ5464" s="46"/>
      <c r="AK5464" s="46"/>
      <c r="AL5464" s="46"/>
      <c r="AM5464" s="46"/>
      <c r="AN5464" s="46"/>
      <c r="AO5464" s="46"/>
      <c r="AP5464" s="46"/>
      <c r="AQ5464" s="46"/>
      <c r="AR5464" s="46"/>
      <c r="AS5464" s="46"/>
      <c r="AT5464" s="46"/>
      <c r="AU5464" s="46"/>
      <c r="AV5464" s="46"/>
      <c r="AW5464" s="46"/>
      <c r="AX5464" s="46"/>
      <c r="AY5464" s="46"/>
      <c r="AZ5464" s="46"/>
      <c r="BA5464" s="46"/>
      <c r="BB5464" s="46"/>
      <c r="BC5464" s="46"/>
      <c r="BD5464" s="46"/>
      <c r="BE5464" s="46"/>
      <c r="BF5464" s="46"/>
      <c r="BG5464" s="46"/>
      <c r="BH5464" s="46"/>
      <c r="BI5464" s="46"/>
      <c r="BJ5464" s="46"/>
      <c r="BK5464" s="46"/>
      <c r="BL5464" s="46"/>
      <c r="BM5464" s="46"/>
      <c r="BN5464" s="46"/>
      <c r="BO5464" s="46"/>
      <c r="BP5464" s="46"/>
      <c r="BQ5464" s="46"/>
      <c r="BR5464" s="46"/>
      <c r="BS5464" s="46"/>
      <c r="BT5464" s="46"/>
      <c r="BU5464" s="46"/>
      <c r="BV5464" s="46"/>
      <c r="BW5464" s="46"/>
      <c r="BX5464" s="46"/>
      <c r="BY5464" s="46"/>
      <c r="BZ5464" s="46"/>
      <c r="CA5464" s="46"/>
      <c r="CB5464" s="46"/>
      <c r="CC5464" s="46"/>
      <c r="CD5464" s="46"/>
      <c r="CE5464" s="46"/>
      <c r="CF5464" s="46"/>
      <c r="CG5464" s="46"/>
      <c r="CH5464" s="46"/>
      <c r="CI5464" s="46"/>
      <c r="CJ5464" s="46"/>
      <c r="CK5464" s="46"/>
      <c r="CL5464" s="46"/>
      <c r="CM5464" s="46"/>
      <c r="CN5464" s="46"/>
      <c r="CO5464" s="46"/>
      <c r="CP5464" s="46"/>
      <c r="CQ5464" s="46"/>
      <c r="CR5464" s="46"/>
      <c r="CS5464" s="46"/>
      <c r="CT5464" s="46"/>
      <c r="CU5464" s="46"/>
      <c r="CV5464" s="46"/>
      <c r="CW5464" s="46"/>
      <c r="CX5464" s="46"/>
      <c r="CY5464" s="46"/>
      <c r="CZ5464" s="46"/>
      <c r="DA5464" s="46"/>
      <c r="DB5464" s="46"/>
      <c r="DC5464" s="46"/>
      <c r="DD5464" s="46"/>
      <c r="DE5464" s="46"/>
      <c r="DF5464" s="46"/>
      <c r="DG5464" s="46"/>
      <c r="DH5464" s="46"/>
      <c r="DI5464" s="46"/>
      <c r="DJ5464" s="46"/>
      <c r="DK5464" s="46"/>
      <c r="DL5464" s="46"/>
      <c r="DM5464" s="46"/>
      <c r="DN5464" s="46"/>
      <c r="DO5464" s="46"/>
      <c r="DP5464" s="46"/>
      <c r="DQ5464" s="46"/>
      <c r="DR5464" s="46"/>
      <c r="DS5464" s="46"/>
      <c r="DT5464" s="46"/>
      <c r="DU5464" s="46"/>
      <c r="DV5464" s="46"/>
      <c r="DW5464" s="46"/>
      <c r="DX5464" s="46"/>
      <c r="DY5464" s="46"/>
      <c r="DZ5464" s="46"/>
      <c r="EA5464" s="46"/>
      <c r="EB5464" s="46"/>
      <c r="EC5464" s="46"/>
      <c r="ED5464" s="46"/>
      <c r="EE5464" s="46"/>
      <c r="EF5464" s="46"/>
      <c r="EG5464" s="46"/>
      <c r="EH5464" s="46"/>
      <c r="EI5464" s="46"/>
      <c r="EJ5464" s="46"/>
      <c r="EK5464" s="46"/>
      <c r="EL5464" s="46"/>
      <c r="EM5464" s="46"/>
      <c r="EN5464" s="46"/>
      <c r="EO5464" s="46"/>
      <c r="EP5464" s="46"/>
      <c r="EQ5464" s="46"/>
      <c r="ER5464" s="46"/>
      <c r="ES5464" s="46"/>
      <c r="ET5464" s="46"/>
      <c r="EU5464" s="46"/>
      <c r="EV5464" s="46"/>
      <c r="EW5464" s="46"/>
      <c r="EX5464" s="46"/>
      <c r="EY5464" s="46"/>
      <c r="EZ5464" s="46"/>
      <c r="FA5464" s="46"/>
      <c r="FB5464" s="46"/>
      <c r="FC5464" s="46"/>
      <c r="FD5464" s="46"/>
      <c r="FE5464" s="46"/>
      <c r="FF5464" s="46"/>
      <c r="FG5464" s="46"/>
      <c r="FH5464" s="46"/>
      <c r="FI5464" s="46"/>
      <c r="FJ5464" s="46"/>
      <c r="FK5464" s="46"/>
      <c r="FL5464" s="46"/>
      <c r="FM5464" s="46"/>
      <c r="FN5464" s="46"/>
      <c r="FO5464" s="46"/>
      <c r="FP5464" s="46"/>
      <c r="FQ5464" s="46"/>
      <c r="FR5464" s="46"/>
      <c r="FS5464" s="46"/>
      <c r="FT5464" s="46"/>
      <c r="FU5464" s="46"/>
      <c r="FV5464" s="46"/>
      <c r="FW5464" s="46"/>
      <c r="FX5464" s="46"/>
      <c r="FY5464" s="46"/>
      <c r="FZ5464" s="46"/>
      <c r="GA5464" s="46"/>
      <c r="GB5464" s="46"/>
      <c r="GC5464" s="46"/>
      <c r="GD5464" s="46"/>
      <c r="GE5464" s="46"/>
      <c r="GF5464" s="46"/>
      <c r="GG5464" s="46"/>
      <c r="GH5464" s="46"/>
      <c r="GI5464" s="46"/>
      <c r="GJ5464" s="46"/>
      <c r="GK5464" s="46"/>
      <c r="GL5464" s="46"/>
      <c r="GM5464" s="46"/>
      <c r="GN5464" s="46"/>
      <c r="GO5464" s="46"/>
      <c r="GP5464" s="46"/>
      <c r="GQ5464" s="46"/>
      <c r="GR5464" s="46"/>
      <c r="GS5464" s="46"/>
      <c r="GT5464" s="46"/>
      <c r="GU5464" s="46"/>
      <c r="GV5464" s="46"/>
      <c r="GW5464" s="46"/>
      <c r="GX5464" s="46"/>
      <c r="GY5464" s="46"/>
      <c r="GZ5464" s="46"/>
      <c r="HA5464" s="46"/>
      <c r="HB5464" s="46"/>
      <c r="HC5464" s="46"/>
      <c r="HD5464" s="46"/>
      <c r="HE5464" s="46"/>
      <c r="HF5464" s="46"/>
      <c r="HG5464" s="46"/>
      <c r="HH5464" s="46"/>
      <c r="HI5464" s="46"/>
      <c r="HJ5464" s="46"/>
      <c r="HK5464" s="46"/>
      <c r="HL5464" s="46"/>
      <c r="HM5464" s="46"/>
      <c r="HN5464" s="46"/>
      <c r="HO5464" s="46"/>
      <c r="HP5464" s="46"/>
      <c r="HQ5464" s="46"/>
      <c r="HR5464" s="46"/>
      <c r="HS5464" s="46"/>
      <c r="HT5464" s="46"/>
      <c r="HU5464" s="46"/>
      <c r="HV5464" s="46"/>
      <c r="HW5464" s="46"/>
      <c r="HX5464" s="46"/>
      <c r="HY5464" s="46"/>
      <c r="HZ5464" s="46"/>
      <c r="IA5464" s="46"/>
      <c r="IB5464" s="46"/>
      <c r="IC5464" s="46"/>
      <c r="ID5464" s="46"/>
      <c r="IE5464" s="46"/>
      <c r="IF5464" s="46"/>
      <c r="IG5464" s="46"/>
      <c r="IH5464" s="46"/>
      <c r="II5464" s="46"/>
      <c r="IJ5464" s="46"/>
      <c r="IK5464" s="46"/>
      <c r="IL5464" s="46"/>
      <c r="IM5464" s="46"/>
      <c r="IN5464" s="46"/>
      <c r="IO5464" s="46"/>
      <c r="IP5464" s="46"/>
      <c r="IQ5464" s="46"/>
      <c r="IR5464" s="46"/>
      <c r="IS5464" s="46"/>
      <c r="IT5464" s="46"/>
      <c r="IU5464" s="46"/>
    </row>
    <row r="5465" spans="1:255">
      <c r="A5465" s="46"/>
      <c r="B5465" s="46"/>
      <c r="C5465" s="46"/>
      <c r="D5465" s="46"/>
      <c r="E5465" s="46"/>
      <c r="F5465" s="46"/>
      <c r="G5465" s="46"/>
      <c r="H5465" s="46"/>
      <c r="I5465" s="46"/>
      <c r="J5465" s="46"/>
      <c r="K5465" s="46"/>
      <c r="L5465" s="46"/>
      <c r="M5465" s="46"/>
      <c r="N5465" s="46"/>
      <c r="O5465" s="46"/>
      <c r="P5465" s="46"/>
      <c r="Q5465" s="46"/>
      <c r="R5465" s="46"/>
      <c r="S5465" s="46"/>
      <c r="T5465" s="46"/>
      <c r="U5465" s="46"/>
      <c r="V5465" s="46"/>
      <c r="W5465" s="46"/>
      <c r="X5465" s="46"/>
      <c r="Y5465" s="46"/>
      <c r="Z5465" s="46"/>
      <c r="AA5465" s="46"/>
      <c r="AB5465" s="46"/>
      <c r="AC5465" s="46"/>
      <c r="AD5465" s="46"/>
      <c r="AE5465" s="46"/>
      <c r="AF5465" s="46"/>
      <c r="AG5465" s="46"/>
      <c r="AH5465" s="46"/>
      <c r="AI5465" s="46"/>
      <c r="AJ5465" s="46"/>
      <c r="AK5465" s="46"/>
      <c r="AL5465" s="46"/>
      <c r="AM5465" s="46"/>
      <c r="AN5465" s="46"/>
      <c r="AO5465" s="46"/>
      <c r="AP5465" s="46"/>
      <c r="AQ5465" s="46"/>
      <c r="AR5465" s="46"/>
      <c r="AS5465" s="46"/>
      <c r="AT5465" s="46"/>
      <c r="AU5465" s="46"/>
      <c r="AV5465" s="46"/>
      <c r="AW5465" s="46"/>
      <c r="AX5465" s="46"/>
      <c r="AY5465" s="46"/>
      <c r="AZ5465" s="46"/>
      <c r="BA5465" s="46"/>
      <c r="BB5465" s="46"/>
      <c r="BC5465" s="46"/>
      <c r="BD5465" s="46"/>
      <c r="BE5465" s="46"/>
      <c r="BF5465" s="46"/>
      <c r="BG5465" s="46"/>
      <c r="BH5465" s="46"/>
      <c r="BI5465" s="46"/>
      <c r="BJ5465" s="46"/>
      <c r="BK5465" s="46"/>
      <c r="BL5465" s="46"/>
      <c r="BM5465" s="46"/>
      <c r="BN5465" s="46"/>
      <c r="BO5465" s="46"/>
      <c r="BP5465" s="46"/>
      <c r="BQ5465" s="46"/>
      <c r="BR5465" s="46"/>
      <c r="BS5465" s="46"/>
      <c r="BT5465" s="46"/>
      <c r="BU5465" s="46"/>
      <c r="BV5465" s="46"/>
      <c r="BW5465" s="46"/>
      <c r="BX5465" s="46"/>
      <c r="BY5465" s="46"/>
      <c r="BZ5465" s="46"/>
      <c r="CA5465" s="46"/>
      <c r="CB5465" s="46"/>
      <c r="CC5465" s="46"/>
      <c r="CD5465" s="46"/>
      <c r="CE5465" s="46"/>
      <c r="CF5465" s="46"/>
      <c r="CG5465" s="46"/>
      <c r="CH5465" s="46"/>
      <c r="CI5465" s="46"/>
      <c r="CJ5465" s="46"/>
      <c r="CK5465" s="46"/>
      <c r="CL5465" s="46"/>
      <c r="CM5465" s="46"/>
      <c r="CN5465" s="46"/>
      <c r="CO5465" s="46"/>
      <c r="CP5465" s="46"/>
      <c r="CQ5465" s="46"/>
      <c r="CR5465" s="46"/>
      <c r="CS5465" s="46"/>
      <c r="CT5465" s="46"/>
      <c r="CU5465" s="46"/>
      <c r="CV5465" s="46"/>
      <c r="CW5465" s="46"/>
      <c r="CX5465" s="46"/>
      <c r="CY5465" s="46"/>
      <c r="CZ5465" s="46"/>
      <c r="DA5465" s="46"/>
      <c r="DB5465" s="46"/>
      <c r="DC5465" s="46"/>
      <c r="DD5465" s="46"/>
      <c r="DE5465" s="46"/>
      <c r="DF5465" s="46"/>
      <c r="DG5465" s="46"/>
      <c r="DH5465" s="46"/>
      <c r="DI5465" s="46"/>
      <c r="DJ5465" s="46"/>
      <c r="DK5465" s="46"/>
      <c r="DL5465" s="46"/>
      <c r="DM5465" s="46"/>
      <c r="DN5465" s="46"/>
      <c r="DO5465" s="46"/>
      <c r="DP5465" s="46"/>
      <c r="DQ5465" s="46"/>
      <c r="DR5465" s="46"/>
      <c r="DS5465" s="46"/>
      <c r="DT5465" s="46"/>
      <c r="DU5465" s="46"/>
      <c r="DV5465" s="46"/>
      <c r="DW5465" s="46"/>
      <c r="DX5465" s="46"/>
      <c r="DY5465" s="46"/>
      <c r="DZ5465" s="46"/>
      <c r="EA5465" s="46"/>
      <c r="EB5465" s="46"/>
      <c r="EC5465" s="46"/>
      <c r="ED5465" s="46"/>
      <c r="EE5465" s="46"/>
      <c r="EF5465" s="46"/>
      <c r="EG5465" s="46"/>
      <c r="EH5465" s="46"/>
      <c r="EI5465" s="46"/>
      <c r="EJ5465" s="46"/>
      <c r="EK5465" s="46"/>
      <c r="EL5465" s="46"/>
      <c r="EM5465" s="46"/>
      <c r="EN5465" s="46"/>
      <c r="EO5465" s="46"/>
      <c r="EP5465" s="46"/>
      <c r="EQ5465" s="46"/>
      <c r="ER5465" s="46"/>
      <c r="ES5465" s="46"/>
      <c r="ET5465" s="46"/>
      <c r="EU5465" s="46"/>
      <c r="EV5465" s="46"/>
      <c r="EW5465" s="46"/>
      <c r="EX5465" s="46"/>
      <c r="EY5465" s="46"/>
      <c r="EZ5465" s="46"/>
      <c r="FA5465" s="46"/>
      <c r="FB5465" s="46"/>
      <c r="FC5465" s="46"/>
      <c r="FD5465" s="46"/>
      <c r="FE5465" s="46"/>
      <c r="FF5465" s="46"/>
      <c r="FG5465" s="46"/>
      <c r="FH5465" s="46"/>
      <c r="FI5465" s="46"/>
      <c r="FJ5465" s="46"/>
      <c r="FK5465" s="46"/>
      <c r="FL5465" s="46"/>
      <c r="FM5465" s="46"/>
      <c r="FN5465" s="46"/>
      <c r="FO5465" s="46"/>
      <c r="FP5465" s="46"/>
      <c r="FQ5465" s="46"/>
      <c r="FR5465" s="46"/>
      <c r="FS5465" s="46"/>
      <c r="FT5465" s="46"/>
      <c r="FU5465" s="46"/>
      <c r="FV5465" s="46"/>
      <c r="FW5465" s="46"/>
      <c r="FX5465" s="46"/>
      <c r="FY5465" s="46"/>
      <c r="FZ5465" s="46"/>
      <c r="GA5465" s="46"/>
      <c r="GB5465" s="46"/>
      <c r="GC5465" s="46"/>
      <c r="GD5465" s="46"/>
      <c r="GE5465" s="46"/>
      <c r="GF5465" s="46"/>
      <c r="GG5465" s="46"/>
      <c r="GH5465" s="46"/>
      <c r="GI5465" s="46"/>
      <c r="GJ5465" s="46"/>
      <c r="GK5465" s="46"/>
      <c r="GL5465" s="46"/>
      <c r="GM5465" s="46"/>
      <c r="GN5465" s="46"/>
      <c r="GO5465" s="46"/>
      <c r="GP5465" s="46"/>
      <c r="GQ5465" s="46"/>
      <c r="GR5465" s="46"/>
      <c r="GS5465" s="46"/>
      <c r="GT5465" s="46"/>
      <c r="GU5465" s="46"/>
      <c r="GV5465" s="46"/>
      <c r="GW5465" s="46"/>
      <c r="GX5465" s="46"/>
      <c r="GY5465" s="46"/>
      <c r="GZ5465" s="46"/>
      <c r="HA5465" s="46"/>
      <c r="HB5465" s="46"/>
      <c r="HC5465" s="46"/>
      <c r="HD5465" s="46"/>
      <c r="HE5465" s="46"/>
      <c r="HF5465" s="46"/>
      <c r="HG5465" s="46"/>
      <c r="HH5465" s="46"/>
      <c r="HI5465" s="46"/>
      <c r="HJ5465" s="46"/>
      <c r="HK5465" s="46"/>
      <c r="HL5465" s="46"/>
      <c r="HM5465" s="46"/>
      <c r="HN5465" s="46"/>
      <c r="HO5465" s="46"/>
      <c r="HP5465" s="46"/>
      <c r="HQ5465" s="46"/>
      <c r="HR5465" s="46"/>
      <c r="HS5465" s="46"/>
      <c r="HT5465" s="46"/>
      <c r="HU5465" s="46"/>
      <c r="HV5465" s="46"/>
      <c r="HW5465" s="46"/>
      <c r="HX5465" s="46"/>
      <c r="HY5465" s="46"/>
      <c r="HZ5465" s="46"/>
      <c r="IA5465" s="46"/>
      <c r="IB5465" s="46"/>
      <c r="IC5465" s="46"/>
      <c r="ID5465" s="46"/>
      <c r="IE5465" s="46"/>
      <c r="IF5465" s="46"/>
      <c r="IG5465" s="46"/>
      <c r="IH5465" s="46"/>
      <c r="II5465" s="46"/>
      <c r="IJ5465" s="46"/>
      <c r="IK5465" s="46"/>
      <c r="IL5465" s="46"/>
      <c r="IM5465" s="46"/>
      <c r="IN5465" s="46"/>
      <c r="IO5465" s="46"/>
      <c r="IP5465" s="46"/>
      <c r="IQ5465" s="46"/>
      <c r="IR5465" s="46"/>
      <c r="IS5465" s="46"/>
      <c r="IT5465" s="46"/>
      <c r="IU5465" s="46"/>
    </row>
    <row r="5466" spans="1:255">
      <c r="A5466" s="46"/>
      <c r="B5466" s="46"/>
      <c r="C5466" s="46"/>
      <c r="D5466" s="46"/>
      <c r="E5466" s="46"/>
      <c r="F5466" s="46"/>
      <c r="G5466" s="46"/>
      <c r="H5466" s="46"/>
      <c r="I5466" s="46"/>
      <c r="J5466" s="46"/>
      <c r="K5466" s="46"/>
      <c r="L5466" s="46"/>
      <c r="M5466" s="46"/>
      <c r="N5466" s="46"/>
      <c r="O5466" s="46"/>
      <c r="P5466" s="46"/>
      <c r="Q5466" s="46"/>
      <c r="R5466" s="46"/>
      <c r="S5466" s="46"/>
      <c r="T5466" s="46"/>
      <c r="U5466" s="46"/>
      <c r="V5466" s="46"/>
      <c r="W5466" s="46"/>
      <c r="X5466" s="46"/>
      <c r="Y5466" s="46"/>
      <c r="Z5466" s="46"/>
      <c r="AA5466" s="46"/>
      <c r="AB5466" s="46"/>
      <c r="AC5466" s="46"/>
      <c r="AD5466" s="46"/>
      <c r="AE5466" s="46"/>
      <c r="AF5466" s="46"/>
      <c r="AG5466" s="46"/>
      <c r="AH5466" s="46"/>
      <c r="AI5466" s="46"/>
      <c r="AJ5466" s="46"/>
      <c r="AK5466" s="46"/>
      <c r="AL5466" s="46"/>
      <c r="AM5466" s="46"/>
      <c r="AN5466" s="46"/>
      <c r="AO5466" s="46"/>
      <c r="AP5466" s="46"/>
      <c r="AQ5466" s="46"/>
      <c r="AR5466" s="46"/>
      <c r="AS5466" s="46"/>
      <c r="AT5466" s="46"/>
      <c r="AU5466" s="46"/>
      <c r="AV5466" s="46"/>
      <c r="AW5466" s="46"/>
      <c r="AX5466" s="46"/>
      <c r="AY5466" s="46"/>
      <c r="AZ5466" s="46"/>
      <c r="BA5466" s="46"/>
      <c r="BB5466" s="46"/>
      <c r="BC5466" s="46"/>
      <c r="BD5466" s="46"/>
      <c r="BE5466" s="46"/>
      <c r="BF5466" s="46"/>
      <c r="BG5466" s="46"/>
      <c r="BH5466" s="46"/>
      <c r="BI5466" s="46"/>
      <c r="BJ5466" s="46"/>
      <c r="BK5466" s="46"/>
      <c r="BL5466" s="46"/>
      <c r="BM5466" s="46"/>
      <c r="BN5466" s="46"/>
      <c r="BO5466" s="46"/>
      <c r="BP5466" s="46"/>
      <c r="BQ5466" s="46"/>
      <c r="BR5466" s="46"/>
      <c r="BS5466" s="46"/>
      <c r="BT5466" s="46"/>
      <c r="BU5466" s="46"/>
      <c r="BV5466" s="46"/>
      <c r="BW5466" s="46"/>
      <c r="BX5466" s="46"/>
      <c r="BY5466" s="46"/>
      <c r="BZ5466" s="46"/>
      <c r="CA5466" s="46"/>
      <c r="CB5466" s="46"/>
      <c r="CC5466" s="46"/>
      <c r="CD5466" s="46"/>
      <c r="CE5466" s="46"/>
      <c r="CF5466" s="46"/>
      <c r="CG5466" s="46"/>
      <c r="CH5466" s="46"/>
      <c r="CI5466" s="46"/>
      <c r="CJ5466" s="46"/>
      <c r="CK5466" s="46"/>
      <c r="CL5466" s="46"/>
      <c r="CM5466" s="46"/>
      <c r="CN5466" s="46"/>
      <c r="CO5466" s="46"/>
      <c r="CP5466" s="46"/>
      <c r="CQ5466" s="46"/>
      <c r="CR5466" s="46"/>
      <c r="CS5466" s="46"/>
      <c r="CT5466" s="46"/>
      <c r="CU5466" s="46"/>
      <c r="CV5466" s="46"/>
      <c r="CW5466" s="46"/>
      <c r="CX5466" s="46"/>
      <c r="CY5466" s="46"/>
      <c r="CZ5466" s="46"/>
      <c r="DA5466" s="46"/>
      <c r="DB5466" s="46"/>
      <c r="DC5466" s="46"/>
      <c r="DD5466" s="46"/>
      <c r="DE5466" s="46"/>
      <c r="DF5466" s="46"/>
      <c r="DG5466" s="46"/>
      <c r="DH5466" s="46"/>
      <c r="DI5466" s="46"/>
      <c r="DJ5466" s="46"/>
      <c r="DK5466" s="46"/>
      <c r="DL5466" s="46"/>
      <c r="DM5466" s="46"/>
      <c r="DN5466" s="46"/>
      <c r="DO5466" s="46"/>
      <c r="DP5466" s="46"/>
      <c r="DQ5466" s="46"/>
      <c r="DR5466" s="46"/>
      <c r="DS5466" s="46"/>
      <c r="DT5466" s="46"/>
      <c r="DU5466" s="46"/>
      <c r="DV5466" s="46"/>
      <c r="DW5466" s="46"/>
      <c r="DX5466" s="46"/>
      <c r="DY5466" s="46"/>
      <c r="DZ5466" s="46"/>
      <c r="EA5466" s="46"/>
      <c r="EB5466" s="46"/>
      <c r="EC5466" s="46"/>
      <c r="ED5466" s="46"/>
      <c r="EE5466" s="46"/>
      <c r="EF5466" s="46"/>
      <c r="EG5466" s="46"/>
      <c r="EH5466" s="46"/>
      <c r="EI5466" s="46"/>
      <c r="EJ5466" s="46"/>
      <c r="EK5466" s="46"/>
      <c r="EL5466" s="46"/>
      <c r="EM5466" s="46"/>
      <c r="EN5466" s="46"/>
      <c r="EO5466" s="46"/>
      <c r="EP5466" s="46"/>
      <c r="EQ5466" s="46"/>
      <c r="ER5466" s="46"/>
      <c r="ES5466" s="46"/>
      <c r="ET5466" s="46"/>
      <c r="EU5466" s="46"/>
      <c r="EV5466" s="46"/>
      <c r="EW5466" s="46"/>
      <c r="EX5466" s="46"/>
      <c r="EY5466" s="46"/>
      <c r="EZ5466" s="46"/>
      <c r="FA5466" s="46"/>
      <c r="FB5466" s="46"/>
      <c r="FC5466" s="46"/>
      <c r="FD5466" s="46"/>
      <c r="FE5466" s="46"/>
      <c r="FF5466" s="46"/>
      <c r="FG5466" s="46"/>
      <c r="FH5466" s="46"/>
      <c r="FI5466" s="46"/>
      <c r="FJ5466" s="46"/>
      <c r="FK5466" s="46"/>
      <c r="FL5466" s="46"/>
      <c r="FM5466" s="46"/>
      <c r="FN5466" s="46"/>
      <c r="FO5466" s="46"/>
      <c r="FP5466" s="46"/>
      <c r="FQ5466" s="46"/>
      <c r="FR5466" s="46"/>
      <c r="FS5466" s="46"/>
      <c r="FT5466" s="46"/>
      <c r="FU5466" s="46"/>
      <c r="FV5466" s="46"/>
      <c r="FW5466" s="46"/>
      <c r="FX5466" s="46"/>
      <c r="FY5466" s="46"/>
      <c r="FZ5466" s="46"/>
      <c r="GA5466" s="46"/>
      <c r="GB5466" s="46"/>
      <c r="GC5466" s="46"/>
      <c r="GD5466" s="46"/>
      <c r="GE5466" s="46"/>
      <c r="GF5466" s="46"/>
      <c r="GG5466" s="46"/>
      <c r="GH5466" s="46"/>
      <c r="GI5466" s="46"/>
      <c r="GJ5466" s="46"/>
      <c r="GK5466" s="46"/>
      <c r="GL5466" s="46"/>
      <c r="GM5466" s="46"/>
      <c r="GN5466" s="46"/>
      <c r="GO5466" s="46"/>
      <c r="GP5466" s="46"/>
      <c r="GQ5466" s="46"/>
      <c r="GR5466" s="46"/>
      <c r="GS5466" s="46"/>
      <c r="GT5466" s="46"/>
      <c r="GU5466" s="46"/>
      <c r="GV5466" s="46"/>
      <c r="GW5466" s="46"/>
      <c r="GX5466" s="46"/>
      <c r="GY5466" s="46"/>
      <c r="GZ5466" s="46"/>
      <c r="HA5466" s="46"/>
      <c r="HB5466" s="46"/>
      <c r="HC5466" s="46"/>
      <c r="HD5466" s="46"/>
      <c r="HE5466" s="46"/>
      <c r="HF5466" s="46"/>
      <c r="HG5466" s="46"/>
      <c r="HH5466" s="46"/>
      <c r="HI5466" s="46"/>
      <c r="HJ5466" s="46"/>
      <c r="HK5466" s="46"/>
      <c r="HL5466" s="46"/>
      <c r="HM5466" s="46"/>
      <c r="HN5466" s="46"/>
      <c r="HO5466" s="46"/>
      <c r="HP5466" s="46"/>
      <c r="HQ5466" s="46"/>
      <c r="HR5466" s="46"/>
      <c r="HS5466" s="46"/>
      <c r="HT5466" s="46"/>
      <c r="HU5466" s="46"/>
      <c r="HV5466" s="46"/>
      <c r="HW5466" s="46"/>
      <c r="HX5466" s="46"/>
      <c r="HY5466" s="46"/>
      <c r="HZ5466" s="46"/>
      <c r="IA5466" s="46"/>
      <c r="IB5466" s="46"/>
      <c r="IC5466" s="46"/>
      <c r="ID5466" s="46"/>
      <c r="IE5466" s="46"/>
      <c r="IF5466" s="46"/>
      <c r="IG5466" s="46"/>
      <c r="IH5466" s="46"/>
      <c r="II5466" s="46"/>
      <c r="IJ5466" s="46"/>
      <c r="IK5466" s="46"/>
      <c r="IL5466" s="46"/>
      <c r="IM5466" s="46"/>
      <c r="IN5466" s="46"/>
      <c r="IO5466" s="46"/>
      <c r="IP5466" s="46"/>
      <c r="IQ5466" s="46"/>
      <c r="IR5466" s="46"/>
      <c r="IS5466" s="46"/>
      <c r="IT5466" s="46"/>
      <c r="IU5466" s="46"/>
    </row>
    <row r="5467" spans="1:255">
      <c r="A5467" s="46"/>
      <c r="B5467" s="46"/>
      <c r="C5467" s="46"/>
      <c r="D5467" s="46"/>
      <c r="E5467" s="46"/>
      <c r="F5467" s="46"/>
      <c r="G5467" s="46"/>
      <c r="H5467" s="46"/>
      <c r="I5467" s="46"/>
      <c r="J5467" s="46"/>
      <c r="K5467" s="46"/>
      <c r="L5467" s="46"/>
      <c r="M5467" s="46"/>
      <c r="N5467" s="46"/>
      <c r="O5467" s="46"/>
      <c r="P5467" s="46"/>
      <c r="Q5467" s="46"/>
      <c r="R5467" s="46"/>
      <c r="S5467" s="46"/>
      <c r="T5467" s="46"/>
      <c r="U5467" s="46"/>
      <c r="V5467" s="46"/>
      <c r="W5467" s="46"/>
      <c r="X5467" s="46"/>
      <c r="Y5467" s="46"/>
      <c r="Z5467" s="46"/>
      <c r="AA5467" s="46"/>
      <c r="AB5467" s="46"/>
      <c r="AC5467" s="46"/>
      <c r="AD5467" s="46"/>
      <c r="AE5467" s="46"/>
      <c r="AF5467" s="46"/>
      <c r="AG5467" s="46"/>
      <c r="AH5467" s="46"/>
      <c r="AI5467" s="46"/>
      <c r="AJ5467" s="46"/>
      <c r="AK5467" s="46"/>
      <c r="AL5467" s="46"/>
      <c r="AM5467" s="46"/>
      <c r="AN5467" s="46"/>
      <c r="AO5467" s="46"/>
      <c r="AP5467" s="46"/>
      <c r="AQ5467" s="46"/>
      <c r="AR5467" s="46"/>
      <c r="AS5467" s="46"/>
      <c r="AT5467" s="46"/>
      <c r="AU5467" s="46"/>
      <c r="AV5467" s="46"/>
      <c r="AW5467" s="46"/>
      <c r="AX5467" s="46"/>
      <c r="AY5467" s="46"/>
      <c r="AZ5467" s="46"/>
      <c r="BA5467" s="46"/>
      <c r="BB5467" s="46"/>
      <c r="BC5467" s="46"/>
      <c r="BD5467" s="46"/>
      <c r="BE5467" s="46"/>
      <c r="BF5467" s="46"/>
      <c r="BG5467" s="46"/>
      <c r="BH5467" s="46"/>
      <c r="BI5467" s="46"/>
      <c r="BJ5467" s="46"/>
      <c r="BK5467" s="46"/>
      <c r="BL5467" s="46"/>
      <c r="BM5467" s="46"/>
      <c r="BN5467" s="46"/>
      <c r="BO5467" s="46"/>
      <c r="BP5467" s="46"/>
      <c r="BQ5467" s="46"/>
      <c r="BR5467" s="46"/>
      <c r="BS5467" s="46"/>
      <c r="BT5467" s="46"/>
      <c r="BU5467" s="46"/>
      <c r="BV5467" s="46"/>
      <c r="BW5467" s="46"/>
      <c r="BX5467" s="46"/>
      <c r="BY5467" s="46"/>
      <c r="BZ5467" s="46"/>
      <c r="CA5467" s="46"/>
      <c r="CB5467" s="46"/>
      <c r="CC5467" s="46"/>
      <c r="CD5467" s="46"/>
      <c r="CE5467" s="46"/>
      <c r="CF5467" s="46"/>
      <c r="CG5467" s="46"/>
      <c r="CH5467" s="46"/>
      <c r="CI5467" s="46"/>
      <c r="CJ5467" s="46"/>
      <c r="CK5467" s="46"/>
      <c r="CL5467" s="46"/>
      <c r="CM5467" s="46"/>
      <c r="CN5467" s="46"/>
      <c r="CO5467" s="46"/>
      <c r="CP5467" s="46"/>
      <c r="CQ5467" s="46"/>
      <c r="CR5467" s="46"/>
      <c r="CS5467" s="46"/>
      <c r="CT5467" s="46"/>
      <c r="CU5467" s="46"/>
      <c r="CV5467" s="46"/>
      <c r="CW5467" s="46"/>
      <c r="CX5467" s="46"/>
      <c r="CY5467" s="46"/>
      <c r="CZ5467" s="46"/>
      <c r="DA5467" s="46"/>
      <c r="DB5467" s="46"/>
      <c r="DC5467" s="46"/>
      <c r="DD5467" s="46"/>
      <c r="DE5467" s="46"/>
      <c r="DF5467" s="46"/>
      <c r="DG5467" s="46"/>
      <c r="DH5467" s="46"/>
      <c r="DI5467" s="46"/>
      <c r="DJ5467" s="46"/>
      <c r="DK5467" s="46"/>
      <c r="DL5467" s="46"/>
      <c r="DM5467" s="46"/>
      <c r="DN5467" s="46"/>
      <c r="DO5467" s="46"/>
      <c r="DP5467" s="46"/>
      <c r="DQ5467" s="46"/>
      <c r="DR5467" s="46"/>
      <c r="DS5467" s="46"/>
      <c r="DT5467" s="46"/>
      <c r="DU5467" s="46"/>
      <c r="DV5467" s="46"/>
      <c r="DW5467" s="46"/>
      <c r="DX5467" s="46"/>
      <c r="DY5467" s="46"/>
      <c r="DZ5467" s="46"/>
      <c r="EA5467" s="46"/>
      <c r="EB5467" s="46"/>
      <c r="EC5467" s="46"/>
      <c r="ED5467" s="46"/>
      <c r="EE5467" s="46"/>
      <c r="EF5467" s="46"/>
      <c r="EG5467" s="46"/>
      <c r="EH5467" s="46"/>
      <c r="EI5467" s="46"/>
      <c r="EJ5467" s="46"/>
      <c r="EK5467" s="46"/>
      <c r="EL5467" s="46"/>
      <c r="EM5467" s="46"/>
      <c r="EN5467" s="46"/>
      <c r="EO5467" s="46"/>
      <c r="EP5467" s="46"/>
      <c r="EQ5467" s="46"/>
      <c r="ER5467" s="46"/>
      <c r="ES5467" s="46"/>
      <c r="ET5467" s="46"/>
      <c r="EU5467" s="46"/>
      <c r="EV5467" s="46"/>
      <c r="EW5467" s="46"/>
      <c r="EX5467" s="46"/>
      <c r="EY5467" s="46"/>
      <c r="EZ5467" s="46"/>
      <c r="FA5467" s="46"/>
      <c r="FB5467" s="46"/>
      <c r="FC5467" s="46"/>
      <c r="FD5467" s="46"/>
      <c r="FE5467" s="46"/>
      <c r="FF5467" s="46"/>
      <c r="FG5467" s="46"/>
      <c r="FH5467" s="46"/>
      <c r="FI5467" s="46"/>
      <c r="FJ5467" s="46"/>
      <c r="FK5467" s="46"/>
      <c r="FL5467" s="46"/>
      <c r="FM5467" s="46"/>
      <c r="FN5467" s="46"/>
      <c r="FO5467" s="46"/>
      <c r="FP5467" s="46"/>
      <c r="FQ5467" s="46"/>
      <c r="FR5467" s="46"/>
      <c r="FS5467" s="46"/>
      <c r="FT5467" s="46"/>
      <c r="FU5467" s="46"/>
      <c r="FV5467" s="46"/>
      <c r="FW5467" s="46"/>
      <c r="FX5467" s="46"/>
      <c r="FY5467" s="46"/>
      <c r="FZ5467" s="46"/>
      <c r="GA5467" s="46"/>
      <c r="GB5467" s="46"/>
      <c r="GC5467" s="46"/>
      <c r="GD5467" s="46"/>
      <c r="GE5467" s="46"/>
      <c r="GF5467" s="46"/>
      <c r="GG5467" s="46"/>
      <c r="GH5467" s="46"/>
      <c r="GI5467" s="46"/>
      <c r="GJ5467" s="46"/>
      <c r="GK5467" s="46"/>
      <c r="GL5467" s="46"/>
      <c r="GM5467" s="46"/>
      <c r="GN5467" s="46"/>
      <c r="GO5467" s="46"/>
      <c r="GP5467" s="46"/>
      <c r="GQ5467" s="46"/>
      <c r="GR5467" s="46"/>
      <c r="GS5467" s="46"/>
      <c r="GT5467" s="46"/>
      <c r="GU5467" s="46"/>
      <c r="GV5467" s="46"/>
      <c r="GW5467" s="46"/>
      <c r="GX5467" s="46"/>
      <c r="GY5467" s="46"/>
      <c r="GZ5467" s="46"/>
      <c r="HA5467" s="46"/>
      <c r="HB5467" s="46"/>
      <c r="HC5467" s="46"/>
      <c r="HD5467" s="46"/>
      <c r="HE5467" s="46"/>
      <c r="HF5467" s="46"/>
      <c r="HG5467" s="46"/>
      <c r="HH5467" s="46"/>
      <c r="HI5467" s="46"/>
      <c r="HJ5467" s="46"/>
      <c r="HK5467" s="46"/>
      <c r="HL5467" s="46"/>
      <c r="HM5467" s="46"/>
      <c r="HN5467" s="46"/>
      <c r="HO5467" s="46"/>
      <c r="HP5467" s="46"/>
      <c r="HQ5467" s="46"/>
      <c r="HR5467" s="46"/>
      <c r="HS5467" s="46"/>
      <c r="HT5467" s="46"/>
      <c r="HU5467" s="46"/>
      <c r="HV5467" s="46"/>
      <c r="HW5467" s="46"/>
      <c r="HX5467" s="46"/>
      <c r="HY5467" s="46"/>
      <c r="HZ5467" s="46"/>
      <c r="IA5467" s="46"/>
      <c r="IB5467" s="46"/>
      <c r="IC5467" s="46"/>
      <c r="ID5467" s="46"/>
      <c r="IE5467" s="46"/>
      <c r="IF5467" s="46"/>
      <c r="IG5467" s="46"/>
      <c r="IH5467" s="46"/>
      <c r="II5467" s="46"/>
      <c r="IJ5467" s="46"/>
      <c r="IK5467" s="46"/>
      <c r="IL5467" s="46"/>
      <c r="IM5467" s="46"/>
      <c r="IN5467" s="46"/>
      <c r="IO5467" s="46"/>
      <c r="IP5467" s="46"/>
      <c r="IQ5467" s="46"/>
      <c r="IR5467" s="46"/>
      <c r="IS5467" s="46"/>
      <c r="IT5467" s="46"/>
      <c r="IU5467" s="46"/>
    </row>
    <row r="5468" spans="1:255">
      <c r="A5468" s="46"/>
      <c r="B5468" s="46"/>
      <c r="C5468" s="46"/>
      <c r="D5468" s="46"/>
      <c r="E5468" s="46"/>
      <c r="F5468" s="46"/>
      <c r="G5468" s="46"/>
      <c r="H5468" s="46"/>
      <c r="I5468" s="46"/>
      <c r="J5468" s="46"/>
      <c r="K5468" s="46"/>
      <c r="L5468" s="46"/>
      <c r="M5468" s="46"/>
      <c r="N5468" s="46"/>
      <c r="O5468" s="46"/>
      <c r="P5468" s="46"/>
      <c r="Q5468" s="46"/>
      <c r="R5468" s="46"/>
      <c r="S5468" s="46"/>
      <c r="T5468" s="46"/>
      <c r="U5468" s="46"/>
      <c r="V5468" s="46"/>
      <c r="W5468" s="46"/>
      <c r="X5468" s="46"/>
      <c r="Y5468" s="46"/>
      <c r="Z5468" s="46"/>
      <c r="AA5468" s="46"/>
      <c r="AB5468" s="46"/>
      <c r="AC5468" s="46"/>
      <c r="AD5468" s="46"/>
      <c r="AE5468" s="46"/>
      <c r="AF5468" s="46"/>
      <c r="AG5468" s="46"/>
      <c r="AH5468" s="46"/>
      <c r="AI5468" s="46"/>
      <c r="AJ5468" s="46"/>
      <c r="AK5468" s="46"/>
      <c r="AL5468" s="46"/>
      <c r="AM5468" s="46"/>
      <c r="AN5468" s="46"/>
      <c r="AO5468" s="46"/>
      <c r="AP5468" s="46"/>
      <c r="AQ5468" s="46"/>
      <c r="AR5468" s="46"/>
      <c r="AS5468" s="46"/>
      <c r="AT5468" s="46"/>
      <c r="AU5468" s="46"/>
      <c r="AV5468" s="46"/>
      <c r="AW5468" s="46"/>
      <c r="AX5468" s="46"/>
      <c r="AY5468" s="46"/>
      <c r="AZ5468" s="46"/>
      <c r="BA5468" s="46"/>
      <c r="BB5468" s="46"/>
      <c r="BC5468" s="46"/>
      <c r="BD5468" s="46"/>
      <c r="BE5468" s="46"/>
      <c r="BF5468" s="46"/>
      <c r="BG5468" s="46"/>
      <c r="BH5468" s="46"/>
      <c r="BI5468" s="46"/>
      <c r="BJ5468" s="46"/>
      <c r="BK5468" s="46"/>
      <c r="BL5468" s="46"/>
      <c r="BM5468" s="46"/>
      <c r="BN5468" s="46"/>
      <c r="BO5468" s="46"/>
      <c r="BP5468" s="46"/>
      <c r="BQ5468" s="46"/>
      <c r="BR5468" s="46"/>
      <c r="BS5468" s="46"/>
      <c r="BT5468" s="46"/>
      <c r="BU5468" s="46"/>
      <c r="BV5468" s="46"/>
      <c r="BW5468" s="46"/>
      <c r="BX5468" s="46"/>
      <c r="BY5468" s="46"/>
      <c r="BZ5468" s="46"/>
      <c r="CA5468" s="46"/>
      <c r="CB5468" s="46"/>
      <c r="CC5468" s="46"/>
      <c r="CD5468" s="46"/>
      <c r="CE5468" s="46"/>
      <c r="CF5468" s="46"/>
      <c r="CG5468" s="46"/>
      <c r="CH5468" s="46"/>
      <c r="CI5468" s="46"/>
      <c r="CJ5468" s="46"/>
      <c r="CK5468" s="46"/>
      <c r="CL5468" s="46"/>
      <c r="CM5468" s="46"/>
      <c r="CN5468" s="46"/>
      <c r="CO5468" s="46"/>
      <c r="CP5468" s="46"/>
      <c r="CQ5468" s="46"/>
      <c r="CR5468" s="46"/>
      <c r="CS5468" s="46"/>
      <c r="CT5468" s="46"/>
      <c r="CU5468" s="46"/>
      <c r="CV5468" s="46"/>
      <c r="CW5468" s="46"/>
      <c r="CX5468" s="46"/>
      <c r="CY5468" s="46"/>
      <c r="CZ5468" s="46"/>
      <c r="DA5468" s="46"/>
      <c r="DB5468" s="46"/>
      <c r="DC5468" s="46"/>
      <c r="DD5468" s="46"/>
      <c r="DE5468" s="46"/>
      <c r="DF5468" s="46"/>
      <c r="DG5468" s="46"/>
      <c r="DH5468" s="46"/>
      <c r="DI5468" s="46"/>
      <c r="DJ5468" s="46"/>
      <c r="DK5468" s="46"/>
      <c r="DL5468" s="46"/>
      <c r="DM5468" s="46"/>
      <c r="DN5468" s="46"/>
      <c r="DO5468" s="46"/>
      <c r="DP5468" s="46"/>
      <c r="DQ5468" s="46"/>
      <c r="DR5468" s="46"/>
      <c r="DS5468" s="46"/>
      <c r="DT5468" s="46"/>
      <c r="DU5468" s="46"/>
      <c r="DV5468" s="46"/>
      <c r="DW5468" s="46"/>
      <c r="DX5468" s="46"/>
      <c r="DY5468" s="46"/>
      <c r="DZ5468" s="46"/>
      <c r="EA5468" s="46"/>
      <c r="EB5468" s="46"/>
      <c r="EC5468" s="46"/>
      <c r="ED5468" s="46"/>
      <c r="EE5468" s="46"/>
      <c r="EF5468" s="46"/>
      <c r="EG5468" s="46"/>
      <c r="EH5468" s="46"/>
      <c r="EI5468" s="46"/>
      <c r="EJ5468" s="46"/>
      <c r="EK5468" s="46"/>
      <c r="EL5468" s="46"/>
      <c r="EM5468" s="46"/>
      <c r="EN5468" s="46"/>
      <c r="EO5468" s="46"/>
      <c r="EP5468" s="46"/>
      <c r="EQ5468" s="46"/>
      <c r="ER5468" s="46"/>
      <c r="ES5468" s="46"/>
      <c r="ET5468" s="46"/>
      <c r="EU5468" s="46"/>
      <c r="EV5468" s="46"/>
      <c r="EW5468" s="46"/>
      <c r="EX5468" s="46"/>
      <c r="EY5468" s="46"/>
      <c r="EZ5468" s="46"/>
      <c r="FA5468" s="46"/>
      <c r="FB5468" s="46"/>
      <c r="FC5468" s="46"/>
      <c r="FD5468" s="46"/>
      <c r="FE5468" s="46"/>
      <c r="FF5468" s="46"/>
      <c r="FG5468" s="46"/>
      <c r="FH5468" s="46"/>
      <c r="FI5468" s="46"/>
      <c r="FJ5468" s="46"/>
      <c r="FK5468" s="46"/>
      <c r="FL5468" s="46"/>
      <c r="FM5468" s="46"/>
      <c r="FN5468" s="46"/>
      <c r="FO5468" s="46"/>
      <c r="FP5468" s="46"/>
      <c r="FQ5468" s="46"/>
      <c r="FR5468" s="46"/>
      <c r="FS5468" s="46"/>
      <c r="FT5468" s="46"/>
      <c r="FU5468" s="46"/>
      <c r="FV5468" s="46"/>
      <c r="FW5468" s="46"/>
      <c r="FX5468" s="46"/>
      <c r="FY5468" s="46"/>
      <c r="FZ5468" s="46"/>
      <c r="GA5468" s="46"/>
      <c r="GB5468" s="46"/>
      <c r="GC5468" s="46"/>
      <c r="GD5468" s="46"/>
      <c r="GE5468" s="46"/>
      <c r="GF5468" s="46"/>
      <c r="GG5468" s="46"/>
      <c r="GH5468" s="46"/>
      <c r="GI5468" s="46"/>
      <c r="GJ5468" s="46"/>
      <c r="GK5468" s="46"/>
      <c r="GL5468" s="46"/>
      <c r="GM5468" s="46"/>
      <c r="GN5468" s="46"/>
      <c r="GO5468" s="46"/>
      <c r="GP5468" s="46"/>
      <c r="GQ5468" s="46"/>
      <c r="GR5468" s="46"/>
      <c r="GS5468" s="46"/>
      <c r="GT5468" s="46"/>
      <c r="GU5468" s="46"/>
      <c r="GV5468" s="46"/>
      <c r="GW5468" s="46"/>
      <c r="GX5468" s="46"/>
      <c r="GY5468" s="46"/>
      <c r="GZ5468" s="46"/>
      <c r="HA5468" s="46"/>
      <c r="HB5468" s="46"/>
      <c r="HC5468" s="46"/>
      <c r="HD5468" s="46"/>
      <c r="HE5468" s="46"/>
      <c r="HF5468" s="46"/>
      <c r="HG5468" s="46"/>
      <c r="HH5468" s="46"/>
      <c r="HI5468" s="46"/>
      <c r="HJ5468" s="46"/>
      <c r="HK5468" s="46"/>
      <c r="HL5468" s="46"/>
      <c r="HM5468" s="46"/>
      <c r="HN5468" s="46"/>
      <c r="HO5468" s="46"/>
      <c r="HP5468" s="46"/>
      <c r="HQ5468" s="46"/>
      <c r="HR5468" s="46"/>
      <c r="HS5468" s="46"/>
      <c r="HT5468" s="46"/>
      <c r="HU5468" s="46"/>
      <c r="HV5468" s="46"/>
      <c r="HW5468" s="46"/>
      <c r="HX5468" s="46"/>
      <c r="HY5468" s="46"/>
      <c r="HZ5468" s="46"/>
      <c r="IA5468" s="46"/>
      <c r="IB5468" s="46"/>
      <c r="IC5468" s="46"/>
      <c r="ID5468" s="46"/>
      <c r="IE5468" s="46"/>
      <c r="IF5468" s="46"/>
      <c r="IG5468" s="46"/>
      <c r="IH5468" s="46"/>
      <c r="II5468" s="46"/>
      <c r="IJ5468" s="46"/>
      <c r="IK5468" s="46"/>
      <c r="IL5468" s="46"/>
      <c r="IM5468" s="46"/>
      <c r="IN5468" s="46"/>
      <c r="IO5468" s="46"/>
      <c r="IP5468" s="46"/>
      <c r="IQ5468" s="46"/>
      <c r="IR5468" s="46"/>
      <c r="IS5468" s="46"/>
      <c r="IT5468" s="46"/>
      <c r="IU5468" s="46"/>
    </row>
    <row r="5469" spans="1:255">
      <c r="A5469" s="46"/>
      <c r="B5469" s="46"/>
      <c r="C5469" s="46"/>
      <c r="D5469" s="46"/>
      <c r="E5469" s="46"/>
      <c r="F5469" s="46"/>
      <c r="G5469" s="46"/>
      <c r="H5469" s="46"/>
      <c r="I5469" s="46"/>
      <c r="J5469" s="46"/>
      <c r="K5469" s="46"/>
      <c r="L5469" s="46"/>
      <c r="M5469" s="46"/>
      <c r="N5469" s="46"/>
      <c r="O5469" s="46"/>
      <c r="P5469" s="46"/>
      <c r="Q5469" s="46"/>
      <c r="R5469" s="46"/>
      <c r="S5469" s="46"/>
      <c r="T5469" s="46"/>
      <c r="U5469" s="46"/>
      <c r="V5469" s="46"/>
      <c r="W5469" s="46"/>
      <c r="X5469" s="46"/>
      <c r="Y5469" s="46"/>
      <c r="Z5469" s="46"/>
      <c r="AA5469" s="46"/>
      <c r="AB5469" s="46"/>
      <c r="AC5469" s="46"/>
      <c r="AD5469" s="46"/>
      <c r="AE5469" s="46"/>
      <c r="AF5469" s="46"/>
      <c r="AG5469" s="46"/>
      <c r="AH5469" s="46"/>
      <c r="AI5469" s="46"/>
      <c r="AJ5469" s="46"/>
      <c r="AK5469" s="46"/>
      <c r="AL5469" s="46"/>
      <c r="AM5469" s="46"/>
      <c r="AN5469" s="46"/>
      <c r="AO5469" s="46"/>
      <c r="AP5469" s="46"/>
      <c r="AQ5469" s="46"/>
      <c r="AR5469" s="46"/>
      <c r="AS5469" s="46"/>
      <c r="AT5469" s="46"/>
      <c r="AU5469" s="46"/>
      <c r="AV5469" s="46"/>
      <c r="AW5469" s="46"/>
      <c r="AX5469" s="46"/>
      <c r="AY5469" s="46"/>
      <c r="AZ5469" s="46"/>
      <c r="BA5469" s="46"/>
      <c r="BB5469" s="46"/>
      <c r="BC5469" s="46"/>
      <c r="BD5469" s="46"/>
      <c r="BE5469" s="46"/>
      <c r="BF5469" s="46"/>
      <c r="BG5469" s="46"/>
      <c r="BH5469" s="46"/>
      <c r="BI5469" s="46"/>
      <c r="BJ5469" s="46"/>
      <c r="BK5469" s="46"/>
      <c r="BL5469" s="46"/>
      <c r="BM5469" s="46"/>
      <c r="BN5469" s="46"/>
      <c r="BO5469" s="46"/>
      <c r="BP5469" s="46"/>
      <c r="BQ5469" s="46"/>
      <c r="BR5469" s="46"/>
      <c r="BS5469" s="46"/>
      <c r="BT5469" s="46"/>
      <c r="BU5469" s="46"/>
      <c r="BV5469" s="46"/>
      <c r="BW5469" s="46"/>
      <c r="BX5469" s="46"/>
      <c r="BY5469" s="46"/>
      <c r="BZ5469" s="46"/>
      <c r="CA5469" s="46"/>
      <c r="CB5469" s="46"/>
      <c r="CC5469" s="46"/>
      <c r="CD5469" s="46"/>
      <c r="CE5469" s="46"/>
      <c r="CF5469" s="46"/>
      <c r="CG5469" s="46"/>
      <c r="CH5469" s="46"/>
      <c r="CI5469" s="46"/>
      <c r="CJ5469" s="46"/>
      <c r="CK5469" s="46"/>
      <c r="CL5469" s="46"/>
      <c r="CM5469" s="46"/>
      <c r="CN5469" s="46"/>
      <c r="CO5469" s="46"/>
      <c r="CP5469" s="46"/>
      <c r="CQ5469" s="46"/>
      <c r="CR5469" s="46"/>
      <c r="CS5469" s="46"/>
      <c r="CT5469" s="46"/>
      <c r="CU5469" s="46"/>
      <c r="CV5469" s="46"/>
      <c r="CW5469" s="46"/>
      <c r="CX5469" s="46"/>
      <c r="CY5469" s="46"/>
      <c r="CZ5469" s="46"/>
      <c r="DA5469" s="46"/>
      <c r="DB5469" s="46"/>
      <c r="DC5469" s="46"/>
      <c r="DD5469" s="46"/>
      <c r="DE5469" s="46"/>
      <c r="DF5469" s="46"/>
      <c r="DG5469" s="46"/>
      <c r="DH5469" s="46"/>
      <c r="DI5469" s="46"/>
      <c r="DJ5469" s="46"/>
      <c r="DK5469" s="46"/>
      <c r="DL5469" s="46"/>
      <c r="DM5469" s="46"/>
      <c r="DN5469" s="46"/>
      <c r="DO5469" s="46"/>
      <c r="DP5469" s="46"/>
      <c r="DQ5469" s="46"/>
      <c r="DR5469" s="46"/>
      <c r="DS5469" s="46"/>
      <c r="DT5469" s="46"/>
      <c r="DU5469" s="46"/>
      <c r="DV5469" s="46"/>
      <c r="DW5469" s="46"/>
      <c r="DX5469" s="46"/>
      <c r="DY5469" s="46"/>
      <c r="DZ5469" s="46"/>
      <c r="EA5469" s="46"/>
      <c r="EB5469" s="46"/>
      <c r="EC5469" s="46"/>
      <c r="ED5469" s="46"/>
      <c r="EE5469" s="46"/>
      <c r="EF5469" s="46"/>
      <c r="EG5469" s="46"/>
      <c r="EH5469" s="46"/>
      <c r="EI5469" s="46"/>
      <c r="EJ5469" s="46"/>
      <c r="EK5469" s="46"/>
      <c r="EL5469" s="46"/>
      <c r="EM5469" s="46"/>
      <c r="EN5469" s="46"/>
      <c r="EO5469" s="46"/>
      <c r="EP5469" s="46"/>
      <c r="EQ5469" s="46"/>
      <c r="ER5469" s="46"/>
      <c r="ES5469" s="46"/>
      <c r="ET5469" s="46"/>
      <c r="EU5469" s="46"/>
      <c r="EV5469" s="46"/>
      <c r="EW5469" s="46"/>
      <c r="EX5469" s="46"/>
      <c r="EY5469" s="46"/>
      <c r="EZ5469" s="46"/>
      <c r="FA5469" s="46"/>
      <c r="FB5469" s="46"/>
      <c r="FC5469" s="46"/>
      <c r="FD5469" s="46"/>
      <c r="FE5469" s="46"/>
      <c r="FF5469" s="46"/>
      <c r="FG5469" s="46"/>
      <c r="FH5469" s="46"/>
      <c r="FI5469" s="46"/>
      <c r="FJ5469" s="46"/>
      <c r="FK5469" s="46"/>
      <c r="FL5469" s="46"/>
      <c r="FM5469" s="46"/>
      <c r="FN5469" s="46"/>
      <c r="FO5469" s="46"/>
      <c r="FP5469" s="46"/>
      <c r="FQ5469" s="46"/>
      <c r="FR5469" s="46"/>
      <c r="FS5469" s="46"/>
      <c r="FT5469" s="46"/>
      <c r="FU5469" s="46"/>
      <c r="FV5469" s="46"/>
      <c r="FW5469" s="46"/>
      <c r="FX5469" s="46"/>
      <c r="FY5469" s="46"/>
      <c r="FZ5469" s="46"/>
      <c r="GA5469" s="46"/>
      <c r="GB5469" s="46"/>
      <c r="GC5469" s="46"/>
      <c r="GD5469" s="46"/>
      <c r="GE5469" s="46"/>
      <c r="GF5469" s="46"/>
      <c r="GG5469" s="46"/>
      <c r="GH5469" s="46"/>
      <c r="GI5469" s="46"/>
      <c r="GJ5469" s="46"/>
      <c r="GK5469" s="46"/>
      <c r="GL5469" s="46"/>
      <c r="GM5469" s="46"/>
      <c r="GN5469" s="46"/>
      <c r="GO5469" s="46"/>
      <c r="GP5469" s="46"/>
      <c r="GQ5469" s="46"/>
      <c r="GR5469" s="46"/>
      <c r="GS5469" s="46"/>
      <c r="GT5469" s="46"/>
      <c r="GU5469" s="46"/>
      <c r="GV5469" s="46"/>
      <c r="GW5469" s="46"/>
      <c r="GX5469" s="46"/>
      <c r="GY5469" s="46"/>
      <c r="GZ5469" s="46"/>
      <c r="HA5469" s="46"/>
      <c r="HB5469" s="46"/>
      <c r="HC5469" s="46"/>
      <c r="HD5469" s="46"/>
      <c r="HE5469" s="46"/>
      <c r="HF5469" s="46"/>
      <c r="HG5469" s="46"/>
      <c r="HH5469" s="46"/>
      <c r="HI5469" s="46"/>
      <c r="HJ5469" s="46"/>
      <c r="HK5469" s="46"/>
      <c r="HL5469" s="46"/>
      <c r="HM5469" s="46"/>
      <c r="HN5469" s="46"/>
      <c r="HO5469" s="46"/>
      <c r="HP5469" s="46"/>
      <c r="HQ5469" s="46"/>
      <c r="HR5469" s="46"/>
      <c r="HS5469" s="46"/>
      <c r="HT5469" s="46"/>
      <c r="HU5469" s="46"/>
      <c r="HV5469" s="46"/>
      <c r="HW5469" s="46"/>
      <c r="HX5469" s="46"/>
      <c r="HY5469" s="46"/>
      <c r="HZ5469" s="46"/>
      <c r="IA5469" s="46"/>
      <c r="IB5469" s="46"/>
      <c r="IC5469" s="46"/>
      <c r="ID5469" s="46"/>
      <c r="IE5469" s="46"/>
      <c r="IF5469" s="46"/>
      <c r="IG5469" s="46"/>
      <c r="IH5469" s="46"/>
      <c r="II5469" s="46"/>
      <c r="IJ5469" s="46"/>
      <c r="IK5469" s="46"/>
      <c r="IL5469" s="46"/>
      <c r="IM5469" s="46"/>
      <c r="IN5469" s="46"/>
      <c r="IO5469" s="46"/>
      <c r="IP5469" s="46"/>
      <c r="IQ5469" s="46"/>
      <c r="IR5469" s="46"/>
      <c r="IS5469" s="46"/>
      <c r="IT5469" s="46"/>
      <c r="IU5469" s="46"/>
    </row>
    <row r="5470" spans="1:255">
      <c r="A5470" s="46"/>
      <c r="B5470" s="46"/>
      <c r="C5470" s="46"/>
      <c r="D5470" s="46"/>
      <c r="E5470" s="46"/>
      <c r="F5470" s="46"/>
      <c r="G5470" s="46"/>
      <c r="H5470" s="46"/>
      <c r="I5470" s="46"/>
      <c r="J5470" s="46"/>
      <c r="K5470" s="46"/>
      <c r="L5470" s="46"/>
      <c r="M5470" s="46"/>
      <c r="N5470" s="46"/>
      <c r="O5470" s="46"/>
      <c r="P5470" s="46"/>
      <c r="Q5470" s="46"/>
      <c r="R5470" s="46"/>
      <c r="S5470" s="46"/>
      <c r="T5470" s="46"/>
      <c r="U5470" s="46"/>
      <c r="V5470" s="46"/>
      <c r="W5470" s="46"/>
      <c r="X5470" s="46"/>
      <c r="Y5470" s="46"/>
      <c r="Z5470" s="46"/>
      <c r="AA5470" s="46"/>
      <c r="AB5470" s="46"/>
      <c r="AC5470" s="46"/>
      <c r="AD5470" s="46"/>
      <c r="AE5470" s="46"/>
      <c r="AF5470" s="46"/>
      <c r="AG5470" s="46"/>
      <c r="AH5470" s="46"/>
      <c r="AI5470" s="46"/>
      <c r="AJ5470" s="46"/>
      <c r="AK5470" s="46"/>
      <c r="AL5470" s="46"/>
      <c r="AM5470" s="46"/>
      <c r="AN5470" s="46"/>
      <c r="AO5470" s="46"/>
      <c r="AP5470" s="46"/>
      <c r="AQ5470" s="46"/>
      <c r="AR5470" s="46"/>
      <c r="AS5470" s="46"/>
      <c r="AT5470" s="46"/>
      <c r="AU5470" s="46"/>
      <c r="AV5470" s="46"/>
      <c r="AW5470" s="46"/>
      <c r="AX5470" s="46"/>
      <c r="AY5470" s="46"/>
      <c r="AZ5470" s="46"/>
      <c r="BA5470" s="46"/>
      <c r="BB5470" s="46"/>
      <c r="BC5470" s="46"/>
      <c r="BD5470" s="46"/>
      <c r="BE5470" s="46"/>
      <c r="BF5470" s="46"/>
      <c r="BG5470" s="46"/>
      <c r="BH5470" s="46"/>
      <c r="BI5470" s="46"/>
      <c r="BJ5470" s="46"/>
      <c r="BK5470" s="46"/>
      <c r="BL5470" s="46"/>
      <c r="BM5470" s="46"/>
      <c r="BN5470" s="46"/>
      <c r="BO5470" s="46"/>
      <c r="BP5470" s="46"/>
      <c r="BQ5470" s="46"/>
      <c r="BR5470" s="46"/>
      <c r="BS5470" s="46"/>
      <c r="BT5470" s="46"/>
      <c r="BU5470" s="46"/>
      <c r="BV5470" s="46"/>
      <c r="BW5470" s="46"/>
      <c r="BX5470" s="46"/>
      <c r="BY5470" s="46"/>
      <c r="BZ5470" s="46"/>
      <c r="CA5470" s="46"/>
      <c r="CB5470" s="46"/>
      <c r="CC5470" s="46"/>
      <c r="CD5470" s="46"/>
      <c r="CE5470" s="46"/>
      <c r="CF5470" s="46"/>
      <c r="CG5470" s="46"/>
      <c r="CH5470" s="46"/>
      <c r="CI5470" s="46"/>
      <c r="CJ5470" s="46"/>
      <c r="CK5470" s="46"/>
      <c r="CL5470" s="46"/>
      <c r="CM5470" s="46"/>
      <c r="CN5470" s="46"/>
      <c r="CO5470" s="46"/>
      <c r="CP5470" s="46"/>
      <c r="CQ5470" s="46"/>
      <c r="CR5470" s="46"/>
      <c r="CS5470" s="46"/>
      <c r="CT5470" s="46"/>
      <c r="CU5470" s="46"/>
      <c r="CV5470" s="46"/>
      <c r="CW5470" s="46"/>
      <c r="CX5470" s="46"/>
      <c r="CY5470" s="46"/>
      <c r="CZ5470" s="46"/>
      <c r="DA5470" s="46"/>
      <c r="DB5470" s="46"/>
      <c r="DC5470" s="46"/>
      <c r="DD5470" s="46"/>
      <c r="DE5470" s="46"/>
      <c r="DF5470" s="46"/>
      <c r="DG5470" s="46"/>
      <c r="DH5470" s="46"/>
      <c r="DI5470" s="46"/>
      <c r="DJ5470" s="46"/>
      <c r="DK5470" s="46"/>
      <c r="DL5470" s="46"/>
      <c r="DM5470" s="46"/>
      <c r="DN5470" s="46"/>
      <c r="DO5470" s="46"/>
      <c r="DP5470" s="46"/>
      <c r="DQ5470" s="46"/>
      <c r="DR5470" s="46"/>
      <c r="DS5470" s="46"/>
      <c r="DT5470" s="46"/>
      <c r="DU5470" s="46"/>
      <c r="DV5470" s="46"/>
      <c r="DW5470" s="46"/>
      <c r="DX5470" s="46"/>
      <c r="DY5470" s="46"/>
      <c r="DZ5470" s="46"/>
      <c r="EA5470" s="46"/>
      <c r="EB5470" s="46"/>
      <c r="EC5470" s="46"/>
      <c r="ED5470" s="46"/>
      <c r="EE5470" s="46"/>
      <c r="EF5470" s="46"/>
      <c r="EG5470" s="46"/>
      <c r="EH5470" s="46"/>
      <c r="EI5470" s="46"/>
      <c r="EJ5470" s="46"/>
      <c r="EK5470" s="46"/>
      <c r="EL5470" s="46"/>
      <c r="EM5470" s="46"/>
      <c r="EN5470" s="46"/>
      <c r="EO5470" s="46"/>
      <c r="EP5470" s="46"/>
      <c r="EQ5470" s="46"/>
      <c r="ER5470" s="46"/>
      <c r="ES5470" s="46"/>
      <c r="ET5470" s="46"/>
      <c r="EU5470" s="46"/>
      <c r="EV5470" s="46"/>
      <c r="EW5470" s="46"/>
      <c r="EX5470" s="46"/>
      <c r="EY5470" s="46"/>
      <c r="EZ5470" s="46"/>
      <c r="FA5470" s="46"/>
      <c r="FB5470" s="46"/>
      <c r="FC5470" s="46"/>
      <c r="FD5470" s="46"/>
      <c r="FE5470" s="46"/>
      <c r="FF5470" s="46"/>
      <c r="FG5470" s="46"/>
      <c r="FH5470" s="46"/>
      <c r="FI5470" s="46"/>
      <c r="FJ5470" s="46"/>
      <c r="FK5470" s="46"/>
      <c r="FL5470" s="46"/>
      <c r="FM5470" s="46"/>
      <c r="FN5470" s="46"/>
      <c r="FO5470" s="46"/>
      <c r="FP5470" s="46"/>
      <c r="FQ5470" s="46"/>
      <c r="FR5470" s="46"/>
      <c r="FS5470" s="46"/>
      <c r="FT5470" s="46"/>
      <c r="FU5470" s="46"/>
      <c r="FV5470" s="46"/>
      <c r="FW5470" s="46"/>
      <c r="FX5470" s="46"/>
      <c r="FY5470" s="46"/>
      <c r="FZ5470" s="46"/>
      <c r="GA5470" s="46"/>
      <c r="GB5470" s="46"/>
      <c r="GC5470" s="46"/>
      <c r="GD5470" s="46"/>
      <c r="GE5470" s="46"/>
      <c r="GF5470" s="46"/>
      <c r="GG5470" s="46"/>
      <c r="GH5470" s="46"/>
      <c r="GI5470" s="46"/>
      <c r="GJ5470" s="46"/>
      <c r="GK5470" s="46"/>
      <c r="GL5470" s="46"/>
      <c r="GM5470" s="46"/>
      <c r="GN5470" s="46"/>
      <c r="GO5470" s="46"/>
      <c r="GP5470" s="46"/>
      <c r="GQ5470" s="46"/>
      <c r="GR5470" s="46"/>
      <c r="GS5470" s="46"/>
      <c r="GT5470" s="46"/>
      <c r="GU5470" s="46"/>
      <c r="GV5470" s="46"/>
      <c r="GW5470" s="46"/>
      <c r="GX5470" s="46"/>
      <c r="GY5470" s="46"/>
      <c r="GZ5470" s="46"/>
      <c r="HA5470" s="46"/>
      <c r="HB5470" s="46"/>
      <c r="HC5470" s="46"/>
      <c r="HD5470" s="46"/>
      <c r="HE5470" s="46"/>
      <c r="HF5470" s="46"/>
      <c r="HG5470" s="46"/>
      <c r="HH5470" s="46"/>
      <c r="HI5470" s="46"/>
      <c r="HJ5470" s="46"/>
      <c r="HK5470" s="46"/>
      <c r="HL5470" s="46"/>
      <c r="HM5470" s="46"/>
      <c r="HN5470" s="46"/>
      <c r="HO5470" s="46"/>
      <c r="HP5470" s="46"/>
      <c r="HQ5470" s="46"/>
      <c r="HR5470" s="46"/>
      <c r="HS5470" s="46"/>
      <c r="HT5470" s="46"/>
      <c r="HU5470" s="46"/>
      <c r="HV5470" s="46"/>
      <c r="HW5470" s="46"/>
      <c r="HX5470" s="46"/>
      <c r="HY5470" s="46"/>
      <c r="HZ5470" s="46"/>
      <c r="IA5470" s="46"/>
      <c r="IB5470" s="46"/>
      <c r="IC5470" s="46"/>
      <c r="ID5470" s="46"/>
      <c r="IE5470" s="46"/>
      <c r="IF5470" s="46"/>
      <c r="IG5470" s="46"/>
      <c r="IH5470" s="46"/>
      <c r="II5470" s="46"/>
      <c r="IJ5470" s="46"/>
      <c r="IK5470" s="46"/>
      <c r="IL5470" s="46"/>
      <c r="IM5470" s="46"/>
      <c r="IN5470" s="46"/>
      <c r="IO5470" s="46"/>
      <c r="IP5470" s="46"/>
      <c r="IQ5470" s="46"/>
      <c r="IR5470" s="46"/>
      <c r="IS5470" s="46"/>
      <c r="IT5470" s="46"/>
      <c r="IU5470" s="46"/>
    </row>
    <row r="5471" spans="1:255">
      <c r="A5471" s="46"/>
      <c r="B5471" s="46"/>
      <c r="C5471" s="46"/>
      <c r="D5471" s="46"/>
      <c r="E5471" s="46"/>
      <c r="F5471" s="46"/>
      <c r="G5471" s="46"/>
      <c r="H5471" s="46"/>
      <c r="I5471" s="46"/>
      <c r="J5471" s="46"/>
      <c r="K5471" s="46"/>
      <c r="L5471" s="46"/>
      <c r="M5471" s="46"/>
      <c r="N5471" s="46"/>
      <c r="O5471" s="46"/>
      <c r="P5471" s="46"/>
      <c r="Q5471" s="46"/>
      <c r="R5471" s="46"/>
      <c r="S5471" s="46"/>
      <c r="T5471" s="46"/>
      <c r="U5471" s="46"/>
      <c r="V5471" s="46"/>
      <c r="W5471" s="46"/>
      <c r="X5471" s="46"/>
      <c r="Y5471" s="46"/>
      <c r="Z5471" s="46"/>
      <c r="AA5471" s="46"/>
      <c r="AB5471" s="46"/>
      <c r="AC5471" s="46"/>
      <c r="AD5471" s="46"/>
      <c r="AE5471" s="46"/>
      <c r="AF5471" s="46"/>
      <c r="AG5471" s="46"/>
      <c r="AH5471" s="46"/>
      <c r="AI5471" s="46"/>
      <c r="AJ5471" s="46"/>
      <c r="AK5471" s="46"/>
      <c r="AL5471" s="46"/>
      <c r="AM5471" s="46"/>
      <c r="AN5471" s="46"/>
      <c r="AO5471" s="46"/>
      <c r="AP5471" s="46"/>
      <c r="AQ5471" s="46"/>
      <c r="AR5471" s="46"/>
      <c r="AS5471" s="46"/>
      <c r="AT5471" s="46"/>
      <c r="AU5471" s="46"/>
      <c r="AV5471" s="46"/>
      <c r="AW5471" s="46"/>
      <c r="AX5471" s="46"/>
      <c r="AY5471" s="46"/>
      <c r="AZ5471" s="46"/>
      <c r="BA5471" s="46"/>
      <c r="BB5471" s="46"/>
      <c r="BC5471" s="46"/>
      <c r="BD5471" s="46"/>
      <c r="BE5471" s="46"/>
      <c r="BF5471" s="46"/>
      <c r="BG5471" s="46"/>
      <c r="BH5471" s="46"/>
      <c r="BI5471" s="46"/>
      <c r="BJ5471" s="46"/>
      <c r="BK5471" s="46"/>
      <c r="BL5471" s="46"/>
      <c r="BM5471" s="46"/>
      <c r="BN5471" s="46"/>
      <c r="BO5471" s="46"/>
      <c r="BP5471" s="46"/>
      <c r="BQ5471" s="46"/>
      <c r="BR5471" s="46"/>
      <c r="BS5471" s="46"/>
      <c r="BT5471" s="46"/>
      <c r="BU5471" s="46"/>
      <c r="BV5471" s="46"/>
      <c r="BW5471" s="46"/>
      <c r="BX5471" s="46"/>
      <c r="BY5471" s="46"/>
      <c r="BZ5471" s="46"/>
      <c r="CA5471" s="46"/>
      <c r="CB5471" s="46"/>
      <c r="CC5471" s="46"/>
      <c r="CD5471" s="46"/>
      <c r="CE5471" s="46"/>
      <c r="CF5471" s="46"/>
      <c r="CG5471" s="46"/>
      <c r="CH5471" s="46"/>
      <c r="CI5471" s="46"/>
      <c r="CJ5471" s="46"/>
      <c r="CK5471" s="46"/>
      <c r="CL5471" s="46"/>
      <c r="CM5471" s="46"/>
      <c r="CN5471" s="46"/>
      <c r="CO5471" s="46"/>
      <c r="CP5471" s="46"/>
      <c r="CQ5471" s="46"/>
      <c r="CR5471" s="46"/>
      <c r="CS5471" s="46"/>
      <c r="CT5471" s="46"/>
      <c r="CU5471" s="46"/>
      <c r="CV5471" s="46"/>
      <c r="CW5471" s="46"/>
      <c r="CX5471" s="46"/>
      <c r="CY5471" s="46"/>
      <c r="CZ5471" s="46"/>
      <c r="DA5471" s="46"/>
      <c r="DB5471" s="46"/>
      <c r="DC5471" s="46"/>
      <c r="DD5471" s="46"/>
      <c r="DE5471" s="46"/>
      <c r="DF5471" s="46"/>
      <c r="DG5471" s="46"/>
      <c r="DH5471" s="46"/>
      <c r="DI5471" s="46"/>
      <c r="DJ5471" s="46"/>
      <c r="DK5471" s="46"/>
      <c r="DL5471" s="46"/>
      <c r="DM5471" s="46"/>
      <c r="DN5471" s="46"/>
      <c r="DO5471" s="46"/>
      <c r="DP5471" s="46"/>
      <c r="DQ5471" s="46"/>
      <c r="DR5471" s="46"/>
      <c r="DS5471" s="46"/>
      <c r="DT5471" s="46"/>
      <c r="DU5471" s="46"/>
      <c r="DV5471" s="46"/>
      <c r="DW5471" s="46"/>
      <c r="DX5471" s="46"/>
      <c r="DY5471" s="46"/>
      <c r="DZ5471" s="46"/>
      <c r="EA5471" s="46"/>
      <c r="EB5471" s="46"/>
      <c r="EC5471" s="46"/>
      <c r="ED5471" s="46"/>
      <c r="EE5471" s="46"/>
      <c r="EF5471" s="46"/>
      <c r="EG5471" s="46"/>
      <c r="EH5471" s="46"/>
      <c r="EI5471" s="46"/>
      <c r="EJ5471" s="46"/>
      <c r="EK5471" s="46"/>
      <c r="EL5471" s="46"/>
      <c r="EM5471" s="46"/>
      <c r="EN5471" s="46"/>
      <c r="EO5471" s="46"/>
      <c r="EP5471" s="46"/>
      <c r="EQ5471" s="46"/>
      <c r="ER5471" s="46"/>
      <c r="ES5471" s="46"/>
      <c r="ET5471" s="46"/>
      <c r="EU5471" s="46"/>
      <c r="EV5471" s="46"/>
      <c r="EW5471" s="46"/>
      <c r="EX5471" s="46"/>
      <c r="EY5471" s="46"/>
      <c r="EZ5471" s="46"/>
      <c r="FA5471" s="46"/>
      <c r="FB5471" s="46"/>
      <c r="FC5471" s="46"/>
      <c r="FD5471" s="46"/>
      <c r="FE5471" s="46"/>
      <c r="FF5471" s="46"/>
      <c r="FG5471" s="46"/>
      <c r="FH5471" s="46"/>
      <c r="FI5471" s="46"/>
      <c r="FJ5471" s="46"/>
      <c r="FK5471" s="46"/>
      <c r="FL5471" s="46"/>
      <c r="FM5471" s="46"/>
      <c r="FN5471" s="46"/>
      <c r="FO5471" s="46"/>
      <c r="FP5471" s="46"/>
      <c r="FQ5471" s="46"/>
      <c r="FR5471" s="46"/>
      <c r="FS5471" s="46"/>
      <c r="FT5471" s="46"/>
      <c r="FU5471" s="46"/>
      <c r="FV5471" s="46"/>
      <c r="FW5471" s="46"/>
      <c r="FX5471" s="46"/>
      <c r="FY5471" s="46"/>
      <c r="FZ5471" s="46"/>
      <c r="GA5471" s="46"/>
      <c r="GB5471" s="46"/>
      <c r="GC5471" s="46"/>
      <c r="GD5471" s="46"/>
      <c r="GE5471" s="46"/>
      <c r="GF5471" s="46"/>
      <c r="GG5471" s="46"/>
      <c r="GH5471" s="46"/>
      <c r="GI5471" s="46"/>
      <c r="GJ5471" s="46"/>
      <c r="GK5471" s="46"/>
      <c r="GL5471" s="46"/>
      <c r="GM5471" s="46"/>
      <c r="GN5471" s="46"/>
      <c r="GO5471" s="46"/>
      <c r="GP5471" s="46"/>
      <c r="GQ5471" s="46"/>
      <c r="GR5471" s="46"/>
      <c r="GS5471" s="46"/>
      <c r="GT5471" s="46"/>
      <c r="GU5471" s="46"/>
      <c r="GV5471" s="46"/>
      <c r="GW5471" s="46"/>
      <c r="GX5471" s="46"/>
      <c r="GY5471" s="46"/>
      <c r="GZ5471" s="46"/>
      <c r="HA5471" s="46"/>
      <c r="HB5471" s="46"/>
      <c r="HC5471" s="46"/>
      <c r="HD5471" s="46"/>
      <c r="HE5471" s="46"/>
      <c r="HF5471" s="46"/>
      <c r="HG5471" s="46"/>
      <c r="HH5471" s="46"/>
      <c r="HI5471" s="46"/>
      <c r="HJ5471" s="46"/>
      <c r="HK5471" s="46"/>
      <c r="HL5471" s="46"/>
      <c r="HM5471" s="46"/>
      <c r="HN5471" s="46"/>
      <c r="HO5471" s="46"/>
      <c r="HP5471" s="46"/>
      <c r="HQ5471" s="46"/>
      <c r="HR5471" s="46"/>
      <c r="HS5471" s="46"/>
      <c r="HT5471" s="46"/>
      <c r="HU5471" s="46"/>
      <c r="HV5471" s="46"/>
      <c r="HW5471" s="46"/>
      <c r="HX5471" s="46"/>
      <c r="HY5471" s="46"/>
      <c r="HZ5471" s="46"/>
      <c r="IA5471" s="46"/>
      <c r="IB5471" s="46"/>
      <c r="IC5471" s="46"/>
      <c r="ID5471" s="46"/>
      <c r="IE5471" s="46"/>
      <c r="IF5471" s="46"/>
      <c r="IG5471" s="46"/>
      <c r="IH5471" s="46"/>
      <c r="II5471" s="46"/>
      <c r="IJ5471" s="46"/>
      <c r="IK5471" s="46"/>
      <c r="IL5471" s="46"/>
      <c r="IM5471" s="46"/>
      <c r="IN5471" s="46"/>
      <c r="IO5471" s="46"/>
      <c r="IP5471" s="46"/>
      <c r="IQ5471" s="46"/>
      <c r="IR5471" s="46"/>
      <c r="IS5471" s="46"/>
      <c r="IT5471" s="46"/>
      <c r="IU5471" s="46"/>
    </row>
    <row r="5472" spans="1:255">
      <c r="A5472" s="46"/>
      <c r="B5472" s="46"/>
      <c r="C5472" s="46"/>
      <c r="D5472" s="46"/>
      <c r="E5472" s="46"/>
      <c r="F5472" s="46"/>
      <c r="G5472" s="46"/>
      <c r="H5472" s="46"/>
      <c r="I5472" s="46"/>
      <c r="J5472" s="46"/>
      <c r="K5472" s="46"/>
      <c r="L5472" s="46"/>
      <c r="M5472" s="46"/>
      <c r="N5472" s="46"/>
      <c r="O5472" s="46"/>
      <c r="P5472" s="46"/>
      <c r="Q5472" s="46"/>
      <c r="R5472" s="46"/>
      <c r="S5472" s="46"/>
      <c r="T5472" s="46"/>
      <c r="U5472" s="46"/>
      <c r="V5472" s="46"/>
      <c r="W5472" s="46"/>
      <c r="X5472" s="46"/>
      <c r="Y5472" s="46"/>
      <c r="Z5472" s="46"/>
      <c r="AA5472" s="46"/>
      <c r="AB5472" s="46"/>
      <c r="AC5472" s="46"/>
      <c r="AD5472" s="46"/>
      <c r="AE5472" s="46"/>
      <c r="AF5472" s="46"/>
      <c r="AG5472" s="46"/>
      <c r="AH5472" s="46"/>
      <c r="AI5472" s="46"/>
      <c r="AJ5472" s="46"/>
      <c r="AK5472" s="46"/>
      <c r="AL5472" s="46"/>
      <c r="AM5472" s="46"/>
      <c r="AN5472" s="46"/>
      <c r="AO5472" s="46"/>
      <c r="AP5472" s="46"/>
      <c r="AQ5472" s="46"/>
      <c r="AR5472" s="46"/>
      <c r="AS5472" s="46"/>
      <c r="AT5472" s="46"/>
      <c r="AU5472" s="46"/>
      <c r="AV5472" s="46"/>
      <c r="AW5472" s="46"/>
      <c r="AX5472" s="46"/>
      <c r="AY5472" s="46"/>
      <c r="AZ5472" s="46"/>
      <c r="BA5472" s="46"/>
      <c r="BB5472" s="46"/>
      <c r="BC5472" s="46"/>
      <c r="BD5472" s="46"/>
      <c r="BE5472" s="46"/>
      <c r="BF5472" s="46"/>
      <c r="BG5472" s="46"/>
      <c r="BH5472" s="46"/>
      <c r="BI5472" s="46"/>
      <c r="BJ5472" s="46"/>
      <c r="BK5472" s="46"/>
      <c r="BL5472" s="46"/>
      <c r="BM5472" s="46"/>
      <c r="BN5472" s="46"/>
      <c r="BO5472" s="46"/>
      <c r="BP5472" s="46"/>
      <c r="BQ5472" s="46"/>
      <c r="BR5472" s="46"/>
      <c r="BS5472" s="46"/>
      <c r="BT5472" s="46"/>
      <c r="BU5472" s="46"/>
      <c r="BV5472" s="46"/>
      <c r="BW5472" s="46"/>
      <c r="BX5472" s="46"/>
      <c r="BY5472" s="46"/>
      <c r="BZ5472" s="46"/>
      <c r="CA5472" s="46"/>
      <c r="CB5472" s="46"/>
      <c r="CC5472" s="46"/>
      <c r="CD5472" s="46"/>
      <c r="CE5472" s="46"/>
      <c r="CF5472" s="46"/>
      <c r="CG5472" s="46"/>
      <c r="CH5472" s="46"/>
      <c r="CI5472" s="46"/>
      <c r="CJ5472" s="46"/>
      <c r="CK5472" s="46"/>
      <c r="CL5472" s="46"/>
      <c r="CM5472" s="46"/>
      <c r="CN5472" s="46"/>
      <c r="CO5472" s="46"/>
      <c r="CP5472" s="46"/>
      <c r="CQ5472" s="46"/>
      <c r="CR5472" s="46"/>
      <c r="CS5472" s="46"/>
      <c r="CT5472" s="46"/>
      <c r="CU5472" s="46"/>
      <c r="CV5472" s="46"/>
      <c r="CW5472" s="46"/>
      <c r="CX5472" s="46"/>
      <c r="CY5472" s="46"/>
      <c r="CZ5472" s="46"/>
      <c r="DA5472" s="46"/>
      <c r="DB5472" s="46"/>
      <c r="DC5472" s="46"/>
      <c r="DD5472" s="46"/>
      <c r="DE5472" s="46"/>
      <c r="DF5472" s="46"/>
      <c r="DG5472" s="46"/>
      <c r="DH5472" s="46"/>
      <c r="DI5472" s="46"/>
      <c r="DJ5472" s="46"/>
      <c r="DK5472" s="46"/>
      <c r="DL5472" s="46"/>
      <c r="DM5472" s="46"/>
      <c r="DN5472" s="46"/>
      <c r="DO5472" s="46"/>
      <c r="DP5472" s="46"/>
      <c r="DQ5472" s="46"/>
      <c r="DR5472" s="46"/>
      <c r="DS5472" s="46"/>
      <c r="DT5472" s="46"/>
      <c r="DU5472" s="46"/>
      <c r="DV5472" s="46"/>
      <c r="DW5472" s="46"/>
      <c r="DX5472" s="46"/>
      <c r="DY5472" s="46"/>
      <c r="DZ5472" s="46"/>
      <c r="EA5472" s="46"/>
      <c r="EB5472" s="46"/>
      <c r="EC5472" s="46"/>
      <c r="ED5472" s="46"/>
      <c r="EE5472" s="46"/>
      <c r="EF5472" s="46"/>
      <c r="EG5472" s="46"/>
      <c r="EH5472" s="46"/>
      <c r="EI5472" s="46"/>
      <c r="EJ5472" s="46"/>
      <c r="EK5472" s="46"/>
      <c r="EL5472" s="46"/>
      <c r="EM5472" s="46"/>
      <c r="EN5472" s="46"/>
      <c r="EO5472" s="46"/>
      <c r="EP5472" s="46"/>
      <c r="EQ5472" s="46"/>
      <c r="ER5472" s="46"/>
      <c r="ES5472" s="46"/>
      <c r="ET5472" s="46"/>
      <c r="EU5472" s="46"/>
      <c r="EV5472" s="46"/>
      <c r="EW5472" s="46"/>
      <c r="EX5472" s="46"/>
      <c r="EY5472" s="46"/>
      <c r="EZ5472" s="46"/>
      <c r="FA5472" s="46"/>
      <c r="FB5472" s="46"/>
      <c r="FC5472" s="46"/>
      <c r="FD5472" s="46"/>
      <c r="FE5472" s="46"/>
      <c r="FF5472" s="46"/>
      <c r="FG5472" s="46"/>
      <c r="FH5472" s="46"/>
      <c r="FI5472" s="46"/>
      <c r="FJ5472" s="46"/>
      <c r="FK5472" s="46"/>
      <c r="FL5472" s="46"/>
      <c r="FM5472" s="46"/>
      <c r="FN5472" s="46"/>
      <c r="FO5472" s="46"/>
      <c r="FP5472" s="46"/>
      <c r="FQ5472" s="46"/>
      <c r="FR5472" s="46"/>
      <c r="FS5472" s="46"/>
      <c r="FT5472" s="46"/>
      <c r="FU5472" s="46"/>
      <c r="FV5472" s="46"/>
      <c r="FW5472" s="46"/>
      <c r="FX5472" s="46"/>
      <c r="FY5472" s="46"/>
      <c r="FZ5472" s="46"/>
      <c r="GA5472" s="46"/>
      <c r="GB5472" s="46"/>
      <c r="GC5472" s="46"/>
      <c r="GD5472" s="46"/>
      <c r="GE5472" s="46"/>
      <c r="GF5472" s="46"/>
      <c r="GG5472" s="46"/>
      <c r="GH5472" s="46"/>
      <c r="GI5472" s="46"/>
      <c r="GJ5472" s="46"/>
      <c r="GK5472" s="46"/>
      <c r="GL5472" s="46"/>
      <c r="GM5472" s="46"/>
      <c r="GN5472" s="46"/>
      <c r="GO5472" s="46"/>
      <c r="GP5472" s="46"/>
      <c r="GQ5472" s="46"/>
      <c r="GR5472" s="46"/>
      <c r="GS5472" s="46"/>
      <c r="GT5472" s="46"/>
      <c r="GU5472" s="46"/>
      <c r="GV5472" s="46"/>
      <c r="GW5472" s="46"/>
      <c r="GX5472" s="46"/>
      <c r="GY5472" s="46"/>
      <c r="GZ5472" s="46"/>
      <c r="HA5472" s="46"/>
      <c r="HB5472" s="46"/>
      <c r="HC5472" s="46"/>
      <c r="HD5472" s="46"/>
      <c r="HE5472" s="46"/>
      <c r="HF5472" s="46"/>
      <c r="HG5472" s="46"/>
      <c r="HH5472" s="46"/>
      <c r="HI5472" s="46"/>
      <c r="HJ5472" s="46"/>
      <c r="HK5472" s="46"/>
      <c r="HL5472" s="46"/>
      <c r="HM5472" s="46"/>
      <c r="HN5472" s="46"/>
      <c r="HO5472" s="46"/>
      <c r="HP5472" s="46"/>
      <c r="HQ5472" s="46"/>
      <c r="HR5472" s="46"/>
      <c r="HS5472" s="46"/>
      <c r="HT5472" s="46"/>
      <c r="HU5472" s="46"/>
      <c r="HV5472" s="46"/>
      <c r="HW5472" s="46"/>
      <c r="HX5472" s="46"/>
      <c r="HY5472" s="46"/>
      <c r="HZ5472" s="46"/>
      <c r="IA5472" s="46"/>
      <c r="IB5472" s="46"/>
      <c r="IC5472" s="46"/>
      <c r="ID5472" s="46"/>
      <c r="IE5472" s="46"/>
      <c r="IF5472" s="46"/>
      <c r="IG5472" s="46"/>
      <c r="IH5472" s="46"/>
      <c r="II5472" s="46"/>
      <c r="IJ5472" s="46"/>
      <c r="IK5472" s="46"/>
      <c r="IL5472" s="46"/>
      <c r="IM5472" s="46"/>
      <c r="IN5472" s="46"/>
      <c r="IO5472" s="46"/>
      <c r="IP5472" s="46"/>
      <c r="IQ5472" s="46"/>
      <c r="IR5472" s="46"/>
      <c r="IS5472" s="46"/>
      <c r="IT5472" s="46"/>
      <c r="IU5472" s="46"/>
    </row>
    <row r="5473" spans="1:255">
      <c r="A5473" s="46"/>
      <c r="B5473" s="46"/>
      <c r="C5473" s="46"/>
      <c r="D5473" s="46"/>
      <c r="E5473" s="46"/>
      <c r="F5473" s="46"/>
      <c r="G5473" s="46"/>
      <c r="H5473" s="46"/>
      <c r="I5473" s="46"/>
      <c r="J5473" s="46"/>
      <c r="K5473" s="46"/>
      <c r="L5473" s="46"/>
      <c r="M5473" s="46"/>
      <c r="N5473" s="46"/>
      <c r="O5473" s="46"/>
      <c r="P5473" s="46"/>
      <c r="Q5473" s="46"/>
      <c r="R5473" s="46"/>
      <c r="S5473" s="46"/>
      <c r="T5473" s="46"/>
      <c r="U5473" s="46"/>
      <c r="V5473" s="46"/>
      <c r="W5473" s="46"/>
      <c r="X5473" s="46"/>
      <c r="Y5473" s="46"/>
      <c r="Z5473" s="46"/>
      <c r="AA5473" s="46"/>
      <c r="AB5473" s="46"/>
      <c r="AC5473" s="46"/>
      <c r="AD5473" s="46"/>
      <c r="AE5473" s="46"/>
      <c r="AF5473" s="46"/>
      <c r="AG5473" s="46"/>
      <c r="AH5473" s="46"/>
      <c r="AI5473" s="46"/>
      <c r="AJ5473" s="46"/>
      <c r="AK5473" s="46"/>
      <c r="AL5473" s="46"/>
      <c r="AM5473" s="46"/>
      <c r="AN5473" s="46"/>
      <c r="AO5473" s="46"/>
      <c r="AP5473" s="46"/>
      <c r="AQ5473" s="46"/>
      <c r="AR5473" s="46"/>
      <c r="AS5473" s="46"/>
      <c r="AT5473" s="46"/>
      <c r="AU5473" s="46"/>
      <c r="AV5473" s="46"/>
      <c r="AW5473" s="46"/>
      <c r="AX5473" s="46"/>
      <c r="AY5473" s="46"/>
      <c r="AZ5473" s="46"/>
      <c r="BA5473" s="46"/>
      <c r="BB5473" s="46"/>
      <c r="BC5473" s="46"/>
      <c r="BD5473" s="46"/>
      <c r="BE5473" s="46"/>
      <c r="BF5473" s="46"/>
      <c r="BG5473" s="46"/>
      <c r="BH5473" s="46"/>
      <c r="BI5473" s="46"/>
      <c r="BJ5473" s="46"/>
      <c r="BK5473" s="46"/>
      <c r="BL5473" s="46"/>
      <c r="BM5473" s="46"/>
      <c r="BN5473" s="46"/>
      <c r="BO5473" s="46"/>
      <c r="BP5473" s="46"/>
      <c r="BQ5473" s="46"/>
      <c r="BR5473" s="46"/>
      <c r="BS5473" s="46"/>
      <c r="BT5473" s="46"/>
      <c r="BU5473" s="46"/>
      <c r="BV5473" s="46"/>
      <c r="BW5473" s="46"/>
      <c r="BX5473" s="46"/>
      <c r="BY5473" s="46"/>
      <c r="BZ5473" s="46"/>
      <c r="CA5473" s="46"/>
      <c r="CB5473" s="46"/>
      <c r="CC5473" s="46"/>
      <c r="CD5473" s="46"/>
      <c r="CE5473" s="46"/>
      <c r="CF5473" s="46"/>
      <c r="CG5473" s="46"/>
      <c r="CH5473" s="46"/>
      <c r="CI5473" s="46"/>
      <c r="CJ5473" s="46"/>
      <c r="CK5473" s="46"/>
      <c r="CL5473" s="46"/>
      <c r="CM5473" s="46"/>
      <c r="CN5473" s="46"/>
      <c r="CO5473" s="46"/>
      <c r="CP5473" s="46"/>
      <c r="CQ5473" s="46"/>
      <c r="CR5473" s="46"/>
      <c r="CS5473" s="46"/>
      <c r="CT5473" s="46"/>
      <c r="CU5473" s="46"/>
      <c r="CV5473" s="46"/>
      <c r="CW5473" s="46"/>
      <c r="CX5473" s="46"/>
      <c r="CY5473" s="46"/>
      <c r="CZ5473" s="46"/>
      <c r="DA5473" s="46"/>
      <c r="DB5473" s="46"/>
      <c r="DC5473" s="46"/>
      <c r="DD5473" s="46"/>
      <c r="DE5473" s="46"/>
      <c r="DF5473" s="46"/>
      <c r="DG5473" s="46"/>
      <c r="DH5473" s="46"/>
      <c r="DI5473" s="46"/>
      <c r="DJ5473" s="46"/>
      <c r="DK5473" s="46"/>
      <c r="DL5473" s="46"/>
      <c r="DM5473" s="46"/>
      <c r="DN5473" s="46"/>
      <c r="DO5473" s="46"/>
      <c r="DP5473" s="46"/>
      <c r="DQ5473" s="46"/>
      <c r="DR5473" s="46"/>
      <c r="DS5473" s="46"/>
      <c r="DT5473" s="46"/>
      <c r="DU5473" s="46"/>
      <c r="DV5473" s="46"/>
      <c r="DW5473" s="46"/>
      <c r="DX5473" s="46"/>
      <c r="DY5473" s="46"/>
      <c r="DZ5473" s="46"/>
      <c r="EA5473" s="46"/>
      <c r="EB5473" s="46"/>
      <c r="EC5473" s="46"/>
      <c r="ED5473" s="46"/>
      <c r="EE5473" s="46"/>
      <c r="EF5473" s="46"/>
      <c r="EG5473" s="46"/>
      <c r="EH5473" s="46"/>
      <c r="EI5473" s="46"/>
      <c r="EJ5473" s="46"/>
      <c r="EK5473" s="46"/>
      <c r="EL5473" s="46"/>
      <c r="EM5473" s="46"/>
      <c r="EN5473" s="46"/>
      <c r="EO5473" s="46"/>
      <c r="EP5473" s="46"/>
      <c r="EQ5473" s="46"/>
      <c r="ER5473" s="46"/>
      <c r="ES5473" s="46"/>
      <c r="ET5473" s="46"/>
      <c r="EU5473" s="46"/>
      <c r="EV5473" s="46"/>
      <c r="EW5473" s="46"/>
      <c r="EX5473" s="46"/>
      <c r="EY5473" s="46"/>
      <c r="EZ5473" s="46"/>
      <c r="FA5473" s="46"/>
      <c r="FB5473" s="46"/>
      <c r="FC5473" s="46"/>
      <c r="FD5473" s="46"/>
      <c r="FE5473" s="46"/>
      <c r="FF5473" s="46"/>
      <c r="FG5473" s="46"/>
      <c r="FH5473" s="46"/>
      <c r="FI5473" s="46"/>
      <c r="FJ5473" s="46"/>
      <c r="FK5473" s="46"/>
      <c r="FL5473" s="46"/>
      <c r="FM5473" s="46"/>
      <c r="FN5473" s="46"/>
      <c r="FO5473" s="46"/>
      <c r="FP5473" s="46"/>
      <c r="FQ5473" s="46"/>
      <c r="FR5473" s="46"/>
      <c r="FS5473" s="46"/>
      <c r="FT5473" s="46"/>
      <c r="FU5473" s="46"/>
      <c r="FV5473" s="46"/>
      <c r="FW5473" s="46"/>
      <c r="FX5473" s="46"/>
      <c r="FY5473" s="46"/>
      <c r="FZ5473" s="46"/>
      <c r="GA5473" s="46"/>
      <c r="GB5473" s="46"/>
      <c r="GC5473" s="46"/>
      <c r="GD5473" s="46"/>
      <c r="GE5473" s="46"/>
      <c r="GF5473" s="46"/>
      <c r="GG5473" s="46"/>
      <c r="GH5473" s="46"/>
      <c r="GI5473" s="46"/>
      <c r="GJ5473" s="46"/>
      <c r="GK5473" s="46"/>
      <c r="GL5473" s="46"/>
      <c r="GM5473" s="46"/>
      <c r="GN5473" s="46"/>
      <c r="GO5473" s="46"/>
      <c r="GP5473" s="46"/>
      <c r="GQ5473" s="46"/>
      <c r="GR5473" s="46"/>
      <c r="GS5473" s="46"/>
      <c r="GT5473" s="46"/>
      <c r="GU5473" s="46"/>
      <c r="GV5473" s="46"/>
      <c r="GW5473" s="46"/>
      <c r="GX5473" s="46"/>
      <c r="GY5473" s="46"/>
      <c r="GZ5473" s="46"/>
      <c r="HA5473" s="46"/>
      <c r="HB5473" s="46"/>
      <c r="HC5473" s="46"/>
      <c r="HD5473" s="46"/>
      <c r="HE5473" s="46"/>
      <c r="HF5473" s="46"/>
      <c r="HG5473" s="46"/>
      <c r="HH5473" s="46"/>
      <c r="HI5473" s="46"/>
      <c r="HJ5473" s="46"/>
      <c r="HK5473" s="46"/>
      <c r="HL5473" s="46"/>
      <c r="HM5473" s="46"/>
      <c r="HN5473" s="46"/>
      <c r="HO5473" s="46"/>
      <c r="HP5473" s="46"/>
      <c r="HQ5473" s="46"/>
      <c r="HR5473" s="46"/>
      <c r="HS5473" s="46"/>
      <c r="HT5473" s="46"/>
      <c r="HU5473" s="46"/>
      <c r="HV5473" s="46"/>
      <c r="HW5473" s="46"/>
      <c r="HX5473" s="46"/>
      <c r="HY5473" s="46"/>
      <c r="HZ5473" s="46"/>
      <c r="IA5473" s="46"/>
      <c r="IB5473" s="46"/>
      <c r="IC5473" s="46"/>
      <c r="ID5473" s="46"/>
      <c r="IE5473" s="46"/>
      <c r="IF5473" s="46"/>
      <c r="IG5473" s="46"/>
      <c r="IH5473" s="46"/>
      <c r="II5473" s="46"/>
      <c r="IJ5473" s="46"/>
      <c r="IK5473" s="46"/>
      <c r="IL5473" s="46"/>
      <c r="IM5473" s="46"/>
      <c r="IN5473" s="46"/>
      <c r="IO5473" s="46"/>
      <c r="IP5473" s="46"/>
      <c r="IQ5473" s="46"/>
      <c r="IR5473" s="46"/>
      <c r="IS5473" s="46"/>
      <c r="IT5473" s="46"/>
      <c r="IU5473" s="46"/>
    </row>
    <row r="5474" spans="1:255">
      <c r="A5474" s="46"/>
      <c r="B5474" s="46"/>
      <c r="C5474" s="46"/>
      <c r="D5474" s="46"/>
      <c r="E5474" s="46"/>
      <c r="F5474" s="46"/>
      <c r="G5474" s="46"/>
      <c r="H5474" s="46"/>
      <c r="I5474" s="46"/>
      <c r="J5474" s="46"/>
      <c r="K5474" s="46"/>
      <c r="L5474" s="46"/>
      <c r="M5474" s="46"/>
      <c r="N5474" s="46"/>
      <c r="O5474" s="46"/>
      <c r="P5474" s="46"/>
      <c r="Q5474" s="46"/>
      <c r="R5474" s="46"/>
      <c r="S5474" s="46"/>
      <c r="T5474" s="46"/>
      <c r="U5474" s="46"/>
      <c r="V5474" s="46"/>
      <c r="W5474" s="46"/>
      <c r="X5474" s="46"/>
      <c r="Y5474" s="46"/>
      <c r="Z5474" s="46"/>
      <c r="AA5474" s="46"/>
      <c r="AB5474" s="46"/>
      <c r="AC5474" s="46"/>
      <c r="AD5474" s="46"/>
      <c r="AE5474" s="46"/>
      <c r="AF5474" s="46"/>
      <c r="AG5474" s="46"/>
      <c r="AH5474" s="46"/>
      <c r="AI5474" s="46"/>
      <c r="AJ5474" s="46"/>
      <c r="AK5474" s="46"/>
      <c r="AL5474" s="46"/>
      <c r="AM5474" s="46"/>
      <c r="AN5474" s="46"/>
      <c r="AO5474" s="46"/>
      <c r="AP5474" s="46"/>
      <c r="AQ5474" s="46"/>
      <c r="AR5474" s="46"/>
      <c r="AS5474" s="46"/>
      <c r="AT5474" s="46"/>
      <c r="AU5474" s="46"/>
      <c r="AV5474" s="46"/>
      <c r="AW5474" s="46"/>
      <c r="AX5474" s="46"/>
      <c r="AY5474" s="46"/>
      <c r="AZ5474" s="46"/>
      <c r="BA5474" s="46"/>
      <c r="BB5474" s="46"/>
      <c r="BC5474" s="46"/>
      <c r="BD5474" s="46"/>
      <c r="BE5474" s="46"/>
      <c r="BF5474" s="46"/>
      <c r="BG5474" s="46"/>
      <c r="BH5474" s="46"/>
      <c r="BI5474" s="46"/>
      <c r="BJ5474" s="46"/>
      <c r="BK5474" s="46"/>
      <c r="BL5474" s="46"/>
      <c r="BM5474" s="46"/>
      <c r="BN5474" s="46"/>
      <c r="BO5474" s="46"/>
      <c r="BP5474" s="46"/>
      <c r="BQ5474" s="46"/>
      <c r="BR5474" s="46"/>
      <c r="BS5474" s="46"/>
      <c r="BT5474" s="46"/>
      <c r="BU5474" s="46"/>
      <c r="BV5474" s="46"/>
      <c r="BW5474" s="46"/>
      <c r="BX5474" s="46"/>
      <c r="BY5474" s="46"/>
      <c r="BZ5474" s="46"/>
      <c r="CA5474" s="46"/>
      <c r="CB5474" s="46"/>
      <c r="CC5474" s="46"/>
      <c r="CD5474" s="46"/>
      <c r="CE5474" s="46"/>
      <c r="CF5474" s="46"/>
      <c r="CG5474" s="46"/>
      <c r="CH5474" s="46"/>
      <c r="CI5474" s="46"/>
      <c r="CJ5474" s="46"/>
      <c r="CK5474" s="46"/>
      <c r="CL5474" s="46"/>
      <c r="CM5474" s="46"/>
      <c r="CN5474" s="46"/>
      <c r="CO5474" s="46"/>
      <c r="CP5474" s="46"/>
      <c r="CQ5474" s="46"/>
      <c r="CR5474" s="46"/>
      <c r="CS5474" s="46"/>
      <c r="CT5474" s="46"/>
      <c r="CU5474" s="46"/>
      <c r="CV5474" s="46"/>
      <c r="CW5474" s="46"/>
      <c r="CX5474" s="46"/>
      <c r="CY5474" s="46"/>
      <c r="CZ5474" s="46"/>
      <c r="DA5474" s="46"/>
      <c r="DB5474" s="46"/>
      <c r="DC5474" s="46"/>
      <c r="DD5474" s="46"/>
      <c r="DE5474" s="46"/>
      <c r="DF5474" s="46"/>
      <c r="DG5474" s="46"/>
      <c r="DH5474" s="46"/>
      <c r="DI5474" s="46"/>
      <c r="DJ5474" s="46"/>
      <c r="DK5474" s="46"/>
      <c r="DL5474" s="46"/>
      <c r="DM5474" s="46"/>
      <c r="DN5474" s="46"/>
      <c r="DO5474" s="46"/>
      <c r="DP5474" s="46"/>
      <c r="DQ5474" s="46"/>
      <c r="DR5474" s="46"/>
      <c r="DS5474" s="46"/>
      <c r="DT5474" s="46"/>
      <c r="DU5474" s="46"/>
      <c r="DV5474" s="46"/>
      <c r="DW5474" s="46"/>
      <c r="DX5474" s="46"/>
      <c r="DY5474" s="46"/>
      <c r="DZ5474" s="46"/>
      <c r="EA5474" s="46"/>
      <c r="EB5474" s="46"/>
      <c r="EC5474" s="46"/>
      <c r="ED5474" s="46"/>
      <c r="EE5474" s="46"/>
      <c r="EF5474" s="46"/>
      <c r="EG5474" s="46"/>
      <c r="EH5474" s="46"/>
      <c r="EI5474" s="46"/>
      <c r="EJ5474" s="46"/>
      <c r="EK5474" s="46"/>
      <c r="EL5474" s="46"/>
      <c r="EM5474" s="46"/>
      <c r="EN5474" s="46"/>
      <c r="EO5474" s="46"/>
      <c r="EP5474" s="46"/>
      <c r="EQ5474" s="46"/>
      <c r="ER5474" s="46"/>
      <c r="ES5474" s="46"/>
      <c r="ET5474" s="46"/>
      <c r="EU5474" s="46"/>
      <c r="EV5474" s="46"/>
      <c r="EW5474" s="46"/>
      <c r="EX5474" s="46"/>
      <c r="EY5474" s="46"/>
      <c r="EZ5474" s="46"/>
      <c r="FA5474" s="46"/>
      <c r="FB5474" s="46"/>
      <c r="FC5474" s="46"/>
      <c r="FD5474" s="46"/>
      <c r="FE5474" s="46"/>
      <c r="FF5474" s="46"/>
      <c r="FG5474" s="46"/>
      <c r="FH5474" s="46"/>
      <c r="FI5474" s="46"/>
      <c r="FJ5474" s="46"/>
      <c r="FK5474" s="46"/>
      <c r="FL5474" s="46"/>
      <c r="FM5474" s="46"/>
      <c r="FN5474" s="46"/>
      <c r="FO5474" s="46"/>
      <c r="FP5474" s="46"/>
      <c r="FQ5474" s="46"/>
      <c r="FR5474" s="46"/>
      <c r="FS5474" s="46"/>
      <c r="FT5474" s="46"/>
      <c r="FU5474" s="46"/>
      <c r="FV5474" s="46"/>
      <c r="FW5474" s="46"/>
      <c r="FX5474" s="46"/>
      <c r="FY5474" s="46"/>
      <c r="FZ5474" s="46"/>
      <c r="GA5474" s="46"/>
      <c r="GB5474" s="46"/>
      <c r="GC5474" s="46"/>
      <c r="GD5474" s="46"/>
      <c r="GE5474" s="46"/>
      <c r="GF5474" s="46"/>
      <c r="GG5474" s="46"/>
      <c r="GH5474" s="46"/>
      <c r="GI5474" s="46"/>
      <c r="GJ5474" s="46"/>
      <c r="GK5474" s="46"/>
      <c r="GL5474" s="46"/>
      <c r="GM5474" s="46"/>
      <c r="GN5474" s="46"/>
      <c r="GO5474" s="46"/>
      <c r="GP5474" s="46"/>
      <c r="GQ5474" s="46"/>
      <c r="GR5474" s="46"/>
      <c r="GS5474" s="46"/>
      <c r="GT5474" s="46"/>
      <c r="GU5474" s="46"/>
      <c r="GV5474" s="46"/>
      <c r="GW5474" s="46"/>
      <c r="GX5474" s="46"/>
      <c r="GY5474" s="46"/>
      <c r="GZ5474" s="46"/>
      <c r="HA5474" s="46"/>
      <c r="HB5474" s="46"/>
      <c r="HC5474" s="46"/>
      <c r="HD5474" s="46"/>
      <c r="HE5474" s="46"/>
      <c r="HF5474" s="46"/>
      <c r="HG5474" s="46"/>
      <c r="HH5474" s="46"/>
      <c r="HI5474" s="46"/>
      <c r="HJ5474" s="46"/>
      <c r="HK5474" s="46"/>
      <c r="HL5474" s="46"/>
      <c r="HM5474" s="46"/>
      <c r="HN5474" s="46"/>
      <c r="HO5474" s="46"/>
      <c r="HP5474" s="46"/>
      <c r="HQ5474" s="46"/>
      <c r="HR5474" s="46"/>
      <c r="HS5474" s="46"/>
      <c r="HT5474" s="46"/>
      <c r="HU5474" s="46"/>
      <c r="HV5474" s="46"/>
      <c r="HW5474" s="46"/>
      <c r="HX5474" s="46"/>
      <c r="HY5474" s="46"/>
      <c r="HZ5474" s="46"/>
      <c r="IA5474" s="46"/>
      <c r="IB5474" s="46"/>
      <c r="IC5474" s="46"/>
      <c r="ID5474" s="46"/>
      <c r="IE5474" s="46"/>
      <c r="IF5474" s="46"/>
      <c r="IG5474" s="46"/>
      <c r="IH5474" s="46"/>
      <c r="II5474" s="46"/>
      <c r="IJ5474" s="46"/>
      <c r="IK5474" s="46"/>
      <c r="IL5474" s="46"/>
      <c r="IM5474" s="46"/>
      <c r="IN5474" s="46"/>
      <c r="IO5474" s="46"/>
      <c r="IP5474" s="46"/>
      <c r="IQ5474" s="46"/>
      <c r="IR5474" s="46"/>
      <c r="IS5474" s="46"/>
      <c r="IT5474" s="46"/>
      <c r="IU5474" s="46"/>
    </row>
    <row r="5475" spans="1:255">
      <c r="A5475" s="46"/>
      <c r="B5475" s="46"/>
      <c r="C5475" s="46"/>
      <c r="D5475" s="46"/>
      <c r="E5475" s="46"/>
      <c r="F5475" s="46"/>
      <c r="G5475" s="46"/>
      <c r="H5475" s="46"/>
      <c r="I5475" s="46"/>
      <c r="J5475" s="46"/>
      <c r="K5475" s="46"/>
      <c r="L5475" s="46"/>
      <c r="M5475" s="46"/>
      <c r="N5475" s="46"/>
      <c r="O5475" s="46"/>
      <c r="P5475" s="46"/>
      <c r="Q5475" s="46"/>
      <c r="R5475" s="46"/>
      <c r="S5475" s="46"/>
      <c r="T5475" s="46"/>
      <c r="U5475" s="46"/>
      <c r="V5475" s="46"/>
      <c r="W5475" s="46"/>
      <c r="X5475" s="46"/>
      <c r="Y5475" s="46"/>
      <c r="Z5475" s="46"/>
      <c r="AA5475" s="46"/>
      <c r="AB5475" s="46"/>
      <c r="AC5475" s="46"/>
      <c r="AD5475" s="46"/>
      <c r="AE5475" s="46"/>
      <c r="AF5475" s="46"/>
      <c r="AG5475" s="46"/>
      <c r="AH5475" s="46"/>
      <c r="AI5475" s="46"/>
      <c r="AJ5475" s="46"/>
      <c r="AK5475" s="46"/>
      <c r="AL5475" s="46"/>
      <c r="AM5475" s="46"/>
      <c r="AN5475" s="46"/>
      <c r="AO5475" s="46"/>
      <c r="AP5475" s="46"/>
      <c r="AQ5475" s="46"/>
      <c r="AR5475" s="46"/>
      <c r="AS5475" s="46"/>
      <c r="AT5475" s="46"/>
      <c r="AU5475" s="46"/>
      <c r="AV5475" s="46"/>
      <c r="AW5475" s="46"/>
      <c r="AX5475" s="46"/>
      <c r="AY5475" s="46"/>
      <c r="AZ5475" s="46"/>
      <c r="BA5475" s="46"/>
      <c r="BB5475" s="46"/>
      <c r="BC5475" s="46"/>
      <c r="BD5475" s="46"/>
      <c r="BE5475" s="46"/>
      <c r="BF5475" s="46"/>
      <c r="BG5475" s="46"/>
      <c r="BH5475" s="46"/>
      <c r="BI5475" s="46"/>
      <c r="BJ5475" s="46"/>
      <c r="BK5475" s="46"/>
      <c r="BL5475" s="46"/>
      <c r="BM5475" s="46"/>
      <c r="BN5475" s="46"/>
      <c r="BO5475" s="46"/>
      <c r="BP5475" s="46"/>
      <c r="BQ5475" s="46"/>
      <c r="BR5475" s="46"/>
      <c r="BS5475" s="46"/>
      <c r="BT5475" s="46"/>
      <c r="BU5475" s="46"/>
      <c r="BV5475" s="46"/>
      <c r="BW5475" s="46"/>
      <c r="BX5475" s="46"/>
      <c r="BY5475" s="46"/>
      <c r="BZ5475" s="46"/>
      <c r="CA5475" s="46"/>
      <c r="CB5475" s="46"/>
      <c r="CC5475" s="46"/>
      <c r="CD5475" s="46"/>
      <c r="CE5475" s="46"/>
      <c r="CF5475" s="46"/>
      <c r="CG5475" s="46"/>
      <c r="CH5475" s="46"/>
      <c r="CI5475" s="46"/>
      <c r="CJ5475" s="46"/>
      <c r="CK5475" s="46"/>
      <c r="CL5475" s="46"/>
      <c r="CM5475" s="46"/>
      <c r="CN5475" s="46"/>
      <c r="CO5475" s="46"/>
      <c r="CP5475" s="46"/>
      <c r="CQ5475" s="46"/>
      <c r="CR5475" s="46"/>
      <c r="CS5475" s="46"/>
      <c r="CT5475" s="46"/>
      <c r="CU5475" s="46"/>
      <c r="CV5475" s="46"/>
      <c r="CW5475" s="46"/>
      <c r="CX5475" s="46"/>
      <c r="CY5475" s="46"/>
      <c r="CZ5475" s="46"/>
      <c r="DA5475" s="46"/>
      <c r="DB5475" s="46"/>
      <c r="DC5475" s="46"/>
      <c r="DD5475" s="46"/>
      <c r="DE5475" s="46"/>
      <c r="DF5475" s="46"/>
      <c r="DG5475" s="46"/>
      <c r="DH5475" s="46"/>
      <c r="DI5475" s="46"/>
      <c r="DJ5475" s="46"/>
      <c r="DK5475" s="46"/>
      <c r="DL5475" s="46"/>
      <c r="DM5475" s="46"/>
      <c r="DN5475" s="46"/>
      <c r="DO5475" s="46"/>
      <c r="DP5475" s="46"/>
      <c r="DQ5475" s="46"/>
      <c r="DR5475" s="46"/>
      <c r="DS5475" s="46"/>
      <c r="DT5475" s="46"/>
      <c r="DU5475" s="46"/>
      <c r="DV5475" s="46"/>
      <c r="DW5475" s="46"/>
      <c r="DX5475" s="46"/>
      <c r="DY5475" s="46"/>
      <c r="DZ5475" s="46"/>
      <c r="EA5475" s="46"/>
      <c r="EB5475" s="46"/>
      <c r="EC5475" s="46"/>
      <c r="ED5475" s="46"/>
      <c r="EE5475" s="46"/>
      <c r="EF5475" s="46"/>
      <c r="EG5475" s="46"/>
      <c r="EH5475" s="46"/>
      <c r="EI5475" s="46"/>
      <c r="EJ5475" s="46"/>
      <c r="EK5475" s="46"/>
      <c r="EL5475" s="46"/>
      <c r="EM5475" s="46"/>
      <c r="EN5475" s="46"/>
      <c r="EO5475" s="46"/>
      <c r="EP5475" s="46"/>
      <c r="EQ5475" s="46"/>
      <c r="ER5475" s="46"/>
      <c r="ES5475" s="46"/>
      <c r="ET5475" s="46"/>
      <c r="EU5475" s="46"/>
      <c r="EV5475" s="46"/>
      <c r="EW5475" s="46"/>
      <c r="EX5475" s="46"/>
      <c r="EY5475" s="46"/>
      <c r="EZ5475" s="46"/>
      <c r="FA5475" s="46"/>
      <c r="FB5475" s="46"/>
      <c r="FC5475" s="46"/>
      <c r="FD5475" s="46"/>
      <c r="FE5475" s="46"/>
      <c r="FF5475" s="46"/>
      <c r="FG5475" s="46"/>
      <c r="FH5475" s="46"/>
      <c r="FI5475" s="46"/>
      <c r="FJ5475" s="46"/>
      <c r="FK5475" s="46"/>
      <c r="FL5475" s="46"/>
      <c r="FM5475" s="46"/>
      <c r="FN5475" s="46"/>
      <c r="FO5475" s="46"/>
      <c r="FP5475" s="46"/>
      <c r="FQ5475" s="46"/>
      <c r="FR5475" s="46"/>
      <c r="FS5475" s="46"/>
      <c r="FT5475" s="46"/>
      <c r="FU5475" s="46"/>
      <c r="FV5475" s="46"/>
      <c r="FW5475" s="46"/>
      <c r="FX5475" s="46"/>
      <c r="FY5475" s="46"/>
      <c r="FZ5475" s="46"/>
      <c r="GA5475" s="46"/>
      <c r="GB5475" s="46"/>
      <c r="GC5475" s="46"/>
      <c r="GD5475" s="46"/>
      <c r="GE5475" s="46"/>
      <c r="GF5475" s="46"/>
      <c r="GG5475" s="46"/>
      <c r="GH5475" s="46"/>
      <c r="GI5475" s="46"/>
      <c r="GJ5475" s="46"/>
      <c r="GK5475" s="46"/>
      <c r="GL5475" s="46"/>
      <c r="GM5475" s="46"/>
      <c r="GN5475" s="46"/>
      <c r="GO5475" s="46"/>
      <c r="GP5475" s="46"/>
      <c r="GQ5475" s="46"/>
      <c r="GR5475" s="46"/>
      <c r="GS5475" s="46"/>
      <c r="GT5475" s="46"/>
      <c r="GU5475" s="46"/>
      <c r="GV5475" s="46"/>
      <c r="GW5475" s="46"/>
      <c r="GX5475" s="46"/>
      <c r="GY5475" s="46"/>
      <c r="GZ5475" s="46"/>
      <c r="HA5475" s="46"/>
      <c r="HB5475" s="46"/>
      <c r="HC5475" s="46"/>
      <c r="HD5475" s="46"/>
      <c r="HE5475" s="46"/>
      <c r="HF5475" s="46"/>
      <c r="HG5475" s="46"/>
      <c r="HH5475" s="46"/>
      <c r="HI5475" s="46"/>
      <c r="HJ5475" s="46"/>
      <c r="HK5475" s="46"/>
      <c r="HL5475" s="46"/>
      <c r="HM5475" s="46"/>
      <c r="HN5475" s="46"/>
      <c r="HO5475" s="46"/>
      <c r="HP5475" s="46"/>
      <c r="HQ5475" s="46"/>
      <c r="HR5475" s="46"/>
      <c r="HS5475" s="46"/>
      <c r="HT5475" s="46"/>
      <c r="HU5475" s="46"/>
      <c r="HV5475" s="46"/>
      <c r="HW5475" s="46"/>
      <c r="HX5475" s="46"/>
      <c r="HY5475" s="46"/>
      <c r="HZ5475" s="46"/>
      <c r="IA5475" s="46"/>
      <c r="IB5475" s="46"/>
      <c r="IC5475" s="46"/>
      <c r="ID5475" s="46"/>
      <c r="IE5475" s="46"/>
      <c r="IF5475" s="46"/>
      <c r="IG5475" s="46"/>
      <c r="IH5475" s="46"/>
      <c r="II5475" s="46"/>
      <c r="IJ5475" s="46"/>
      <c r="IK5475" s="46"/>
      <c r="IL5475" s="46"/>
      <c r="IM5475" s="46"/>
      <c r="IN5475" s="46"/>
      <c r="IO5475" s="46"/>
      <c r="IP5475" s="46"/>
      <c r="IQ5475" s="46"/>
      <c r="IR5475" s="46"/>
      <c r="IS5475" s="46"/>
      <c r="IT5475" s="46"/>
      <c r="IU5475" s="46"/>
    </row>
    <row r="5476" spans="1:255">
      <c r="A5476" s="46"/>
      <c r="B5476" s="46"/>
      <c r="C5476" s="46"/>
      <c r="D5476" s="46"/>
      <c r="E5476" s="46"/>
      <c r="F5476" s="46"/>
      <c r="G5476" s="46"/>
      <c r="H5476" s="46"/>
      <c r="I5476" s="46"/>
      <c r="J5476" s="46"/>
      <c r="K5476" s="46"/>
      <c r="L5476" s="46"/>
      <c r="M5476" s="46"/>
      <c r="N5476" s="46"/>
      <c r="O5476" s="46"/>
      <c r="P5476" s="46"/>
      <c r="Q5476" s="46"/>
      <c r="R5476" s="46"/>
      <c r="S5476" s="46"/>
      <c r="T5476" s="46"/>
      <c r="U5476" s="46"/>
      <c r="V5476" s="46"/>
      <c r="W5476" s="46"/>
      <c r="X5476" s="46"/>
      <c r="Y5476" s="46"/>
      <c r="Z5476" s="46"/>
      <c r="AA5476" s="46"/>
      <c r="AB5476" s="46"/>
      <c r="AC5476" s="46"/>
      <c r="AD5476" s="46"/>
      <c r="AE5476" s="46"/>
      <c r="AF5476" s="46"/>
      <c r="AG5476" s="46"/>
      <c r="AH5476" s="46"/>
      <c r="AI5476" s="46"/>
      <c r="AJ5476" s="46"/>
      <c r="AK5476" s="46"/>
      <c r="AL5476" s="46"/>
      <c r="AM5476" s="46"/>
      <c r="AN5476" s="46"/>
      <c r="AO5476" s="46"/>
      <c r="AP5476" s="46"/>
      <c r="AQ5476" s="46"/>
      <c r="AR5476" s="46"/>
      <c r="AS5476" s="46"/>
      <c r="AT5476" s="46"/>
      <c r="AU5476" s="46"/>
      <c r="AV5476" s="46"/>
      <c r="AW5476" s="46"/>
      <c r="AX5476" s="46"/>
      <c r="AY5476" s="46"/>
      <c r="AZ5476" s="46"/>
      <c r="BA5476" s="46"/>
      <c r="BB5476" s="46"/>
      <c r="BC5476" s="46"/>
      <c r="BD5476" s="46"/>
      <c r="BE5476" s="46"/>
      <c r="BF5476" s="46"/>
      <c r="BG5476" s="46"/>
      <c r="BH5476" s="46"/>
      <c r="BI5476" s="46"/>
      <c r="BJ5476" s="46"/>
      <c r="BK5476" s="46"/>
      <c r="BL5476" s="46"/>
      <c r="BM5476" s="46"/>
      <c r="BN5476" s="46"/>
      <c r="BO5476" s="46"/>
      <c r="BP5476" s="46"/>
      <c r="BQ5476" s="46"/>
      <c r="BR5476" s="46"/>
      <c r="BS5476" s="46"/>
      <c r="BT5476" s="46"/>
      <c r="BU5476" s="46"/>
      <c r="BV5476" s="46"/>
      <c r="BW5476" s="46"/>
      <c r="BX5476" s="46"/>
      <c r="BY5476" s="46"/>
      <c r="BZ5476" s="46"/>
      <c r="CA5476" s="46"/>
      <c r="CB5476" s="46"/>
      <c r="CC5476" s="46"/>
      <c r="CD5476" s="46"/>
      <c r="CE5476" s="46"/>
      <c r="CF5476" s="46"/>
      <c r="CG5476" s="46"/>
      <c r="CH5476" s="46"/>
      <c r="CI5476" s="46"/>
      <c r="CJ5476" s="46"/>
      <c r="CK5476" s="46"/>
      <c r="CL5476" s="46"/>
      <c r="CM5476" s="46"/>
      <c r="CN5476" s="46"/>
      <c r="CO5476" s="46"/>
      <c r="CP5476" s="46"/>
      <c r="CQ5476" s="46"/>
      <c r="CR5476" s="46"/>
      <c r="CS5476" s="46"/>
      <c r="CT5476" s="46"/>
      <c r="CU5476" s="46"/>
      <c r="CV5476" s="46"/>
      <c r="CW5476" s="46"/>
      <c r="CX5476" s="46"/>
      <c r="CY5476" s="46"/>
      <c r="CZ5476" s="46"/>
      <c r="DA5476" s="46"/>
      <c r="DB5476" s="46"/>
      <c r="DC5476" s="46"/>
      <c r="DD5476" s="46"/>
      <c r="DE5476" s="46"/>
      <c r="DF5476" s="46"/>
      <c r="DG5476" s="46"/>
      <c r="DH5476" s="46"/>
      <c r="DI5476" s="46"/>
      <c r="DJ5476" s="46"/>
      <c r="DK5476" s="46"/>
      <c r="DL5476" s="46"/>
      <c r="DM5476" s="46"/>
      <c r="DN5476" s="46"/>
      <c r="DO5476" s="46"/>
      <c r="DP5476" s="46"/>
      <c r="DQ5476" s="46"/>
      <c r="DR5476" s="46"/>
      <c r="DS5476" s="46"/>
      <c r="DT5476" s="46"/>
      <c r="DU5476" s="46"/>
      <c r="DV5476" s="46"/>
      <c r="DW5476" s="46"/>
      <c r="DX5476" s="46"/>
      <c r="DY5476" s="46"/>
      <c r="DZ5476" s="46"/>
      <c r="EA5476" s="46"/>
      <c r="EB5476" s="46"/>
      <c r="EC5476" s="46"/>
      <c r="ED5476" s="46"/>
      <c r="EE5476" s="46"/>
      <c r="EF5476" s="46"/>
      <c r="EG5476" s="46"/>
      <c r="EH5476" s="46"/>
      <c r="EI5476" s="46"/>
      <c r="EJ5476" s="46"/>
      <c r="EK5476" s="46"/>
      <c r="EL5476" s="46"/>
      <c r="EM5476" s="46"/>
      <c r="EN5476" s="46"/>
      <c r="EO5476" s="46"/>
      <c r="EP5476" s="46"/>
      <c r="EQ5476" s="46"/>
      <c r="ER5476" s="46"/>
      <c r="ES5476" s="46"/>
      <c r="ET5476" s="46"/>
      <c r="EU5476" s="46"/>
      <c r="EV5476" s="46"/>
      <c r="EW5476" s="46"/>
      <c r="EX5476" s="46"/>
      <c r="EY5476" s="46"/>
      <c r="EZ5476" s="46"/>
      <c r="FA5476" s="46"/>
      <c r="FB5476" s="46"/>
      <c r="FC5476" s="46"/>
      <c r="FD5476" s="46"/>
      <c r="FE5476" s="46"/>
      <c r="FF5476" s="46"/>
      <c r="FG5476" s="46"/>
      <c r="FH5476" s="46"/>
      <c r="FI5476" s="46"/>
      <c r="FJ5476" s="46"/>
      <c r="FK5476" s="46"/>
      <c r="FL5476" s="46"/>
      <c r="FM5476" s="46"/>
      <c r="FN5476" s="46"/>
      <c r="FO5476" s="46"/>
      <c r="FP5476" s="46"/>
      <c r="FQ5476" s="46"/>
      <c r="FR5476" s="46"/>
      <c r="FS5476" s="46"/>
      <c r="FT5476" s="46"/>
      <c r="FU5476" s="46"/>
      <c r="FV5476" s="46"/>
      <c r="FW5476" s="46"/>
      <c r="FX5476" s="46"/>
      <c r="FY5476" s="46"/>
      <c r="FZ5476" s="46"/>
      <c r="GA5476" s="46"/>
      <c r="GB5476" s="46"/>
      <c r="GC5476" s="46"/>
      <c r="GD5476" s="46"/>
      <c r="GE5476" s="46"/>
      <c r="GF5476" s="46"/>
      <c r="GG5476" s="46"/>
      <c r="GH5476" s="46"/>
      <c r="GI5476" s="46"/>
      <c r="GJ5476" s="46"/>
      <c r="GK5476" s="46"/>
      <c r="GL5476" s="46"/>
      <c r="GM5476" s="46"/>
      <c r="GN5476" s="46"/>
      <c r="GO5476" s="46"/>
      <c r="GP5476" s="46"/>
      <c r="GQ5476" s="46"/>
      <c r="GR5476" s="46"/>
      <c r="GS5476" s="46"/>
      <c r="GT5476" s="46"/>
      <c r="GU5476" s="46"/>
      <c r="GV5476" s="46"/>
      <c r="GW5476" s="46"/>
      <c r="GX5476" s="46"/>
      <c r="GY5476" s="46"/>
      <c r="GZ5476" s="46"/>
      <c r="HA5476" s="46"/>
      <c r="HB5476" s="46"/>
      <c r="HC5476" s="46"/>
      <c r="HD5476" s="46"/>
      <c r="HE5476" s="46"/>
      <c r="HF5476" s="46"/>
      <c r="HG5476" s="46"/>
      <c r="HH5476" s="46"/>
      <c r="HI5476" s="46"/>
      <c r="HJ5476" s="46"/>
      <c r="HK5476" s="46"/>
      <c r="HL5476" s="46"/>
      <c r="HM5476" s="46"/>
      <c r="HN5476" s="46"/>
      <c r="HO5476" s="46"/>
      <c r="HP5476" s="46"/>
      <c r="HQ5476" s="46"/>
      <c r="HR5476" s="46"/>
      <c r="HS5476" s="46"/>
      <c r="HT5476" s="46"/>
      <c r="HU5476" s="46"/>
      <c r="HV5476" s="46"/>
      <c r="HW5476" s="46"/>
      <c r="HX5476" s="46"/>
      <c r="HY5476" s="46"/>
      <c r="HZ5476" s="46"/>
      <c r="IA5476" s="46"/>
      <c r="IB5476" s="46"/>
      <c r="IC5476" s="46"/>
      <c r="ID5476" s="46"/>
      <c r="IE5476" s="46"/>
      <c r="IF5476" s="46"/>
      <c r="IG5476" s="46"/>
      <c r="IH5476" s="46"/>
      <c r="II5476" s="46"/>
      <c r="IJ5476" s="46"/>
      <c r="IK5476" s="46"/>
      <c r="IL5476" s="46"/>
      <c r="IM5476" s="46"/>
      <c r="IN5476" s="46"/>
      <c r="IO5476" s="46"/>
      <c r="IP5476" s="46"/>
      <c r="IQ5476" s="46"/>
      <c r="IR5476" s="46"/>
      <c r="IS5476" s="46"/>
      <c r="IT5476" s="46"/>
      <c r="IU5476" s="46"/>
    </row>
    <row r="5477" spans="1:255">
      <c r="A5477" s="46"/>
      <c r="B5477" s="46"/>
      <c r="C5477" s="46"/>
      <c r="D5477" s="46"/>
      <c r="E5477" s="46"/>
      <c r="F5477" s="46"/>
      <c r="G5477" s="46"/>
      <c r="H5477" s="46"/>
      <c r="I5477" s="46"/>
      <c r="J5477" s="46"/>
      <c r="K5477" s="46"/>
      <c r="L5477" s="46"/>
      <c r="M5477" s="46"/>
      <c r="N5477" s="46"/>
      <c r="O5477" s="46"/>
      <c r="P5477" s="46"/>
      <c r="Q5477" s="46"/>
      <c r="R5477" s="46"/>
      <c r="S5477" s="46"/>
      <c r="T5477" s="46"/>
      <c r="U5477" s="46"/>
      <c r="V5477" s="46"/>
      <c r="W5477" s="46"/>
      <c r="X5477" s="46"/>
      <c r="Y5477" s="46"/>
      <c r="Z5477" s="46"/>
      <c r="AA5477" s="46"/>
      <c r="AB5477" s="46"/>
      <c r="AC5477" s="46"/>
      <c r="AD5477" s="46"/>
      <c r="AE5477" s="46"/>
      <c r="AF5477" s="46"/>
      <c r="AG5477" s="46"/>
      <c r="AH5477" s="46"/>
      <c r="AI5477" s="46"/>
      <c r="AJ5477" s="46"/>
      <c r="AK5477" s="46"/>
      <c r="AL5477" s="46"/>
      <c r="AM5477" s="46"/>
      <c r="AN5477" s="46"/>
      <c r="AO5477" s="46"/>
      <c r="AP5477" s="46"/>
      <c r="AQ5477" s="46"/>
      <c r="AR5477" s="46"/>
      <c r="AS5477" s="46"/>
      <c r="AT5477" s="46"/>
      <c r="AU5477" s="46"/>
      <c r="AV5477" s="46"/>
      <c r="AW5477" s="46"/>
      <c r="AX5477" s="46"/>
      <c r="AY5477" s="46"/>
      <c r="AZ5477" s="46"/>
      <c r="BA5477" s="46"/>
      <c r="BB5477" s="46"/>
      <c r="BC5477" s="46"/>
      <c r="BD5477" s="46"/>
      <c r="BE5477" s="46"/>
      <c r="BF5477" s="46"/>
      <c r="BG5477" s="46"/>
      <c r="BH5477" s="46"/>
      <c r="BI5477" s="46"/>
      <c r="BJ5477" s="46"/>
      <c r="BK5477" s="46"/>
      <c r="BL5477" s="46"/>
      <c r="BM5477" s="46"/>
      <c r="BN5477" s="46"/>
      <c r="BO5477" s="46"/>
      <c r="BP5477" s="46"/>
      <c r="BQ5477" s="46"/>
      <c r="BR5477" s="46"/>
      <c r="BS5477" s="46"/>
      <c r="BT5477" s="46"/>
      <c r="BU5477" s="46"/>
      <c r="BV5477" s="46"/>
      <c r="BW5477" s="46"/>
      <c r="BX5477" s="46"/>
      <c r="BY5477" s="46"/>
      <c r="BZ5477" s="46"/>
      <c r="CA5477" s="46"/>
      <c r="CB5477" s="46"/>
      <c r="CC5477" s="46"/>
      <c r="CD5477" s="46"/>
      <c r="CE5477" s="46"/>
      <c r="CF5477" s="46"/>
      <c r="CG5477" s="46"/>
      <c r="CH5477" s="46"/>
      <c r="CI5477" s="46"/>
      <c r="CJ5477" s="46"/>
      <c r="CK5477" s="46"/>
      <c r="CL5477" s="46"/>
      <c r="CM5477" s="46"/>
      <c r="CN5477" s="46"/>
      <c r="CO5477" s="46"/>
      <c r="CP5477" s="46"/>
      <c r="CQ5477" s="46"/>
      <c r="CR5477" s="46"/>
      <c r="CS5477" s="46"/>
      <c r="CT5477" s="46"/>
      <c r="CU5477" s="46"/>
      <c r="CV5477" s="46"/>
      <c r="CW5477" s="46"/>
      <c r="CX5477" s="46"/>
      <c r="CY5477" s="46"/>
      <c r="CZ5477" s="46"/>
      <c r="DA5477" s="46"/>
      <c r="DB5477" s="46"/>
      <c r="DC5477" s="46"/>
      <c r="DD5477" s="46"/>
      <c r="DE5477" s="46"/>
      <c r="DF5477" s="46"/>
      <c r="DG5477" s="46"/>
      <c r="DH5477" s="46"/>
      <c r="DI5477" s="46"/>
      <c r="DJ5477" s="46"/>
      <c r="DK5477" s="46"/>
      <c r="DL5477" s="46"/>
      <c r="DM5477" s="46"/>
      <c r="DN5477" s="46"/>
      <c r="DO5477" s="46"/>
      <c r="DP5477" s="46"/>
      <c r="DQ5477" s="46"/>
      <c r="DR5477" s="46"/>
      <c r="DS5477" s="46"/>
      <c r="DT5477" s="46"/>
      <c r="DU5477" s="46"/>
      <c r="DV5477" s="46"/>
      <c r="DW5477" s="46"/>
      <c r="DX5477" s="46"/>
      <c r="DY5477" s="46"/>
      <c r="DZ5477" s="46"/>
      <c r="EA5477" s="46"/>
      <c r="EB5477" s="46"/>
      <c r="EC5477" s="46"/>
      <c r="ED5477" s="46"/>
      <c r="EE5477" s="46"/>
      <c r="EF5477" s="46"/>
      <c r="EG5477" s="46"/>
      <c r="EH5477" s="46"/>
      <c r="EI5477" s="46"/>
      <c r="EJ5477" s="46"/>
      <c r="EK5477" s="46"/>
      <c r="EL5477" s="46"/>
      <c r="EM5477" s="46"/>
      <c r="EN5477" s="46"/>
      <c r="EO5477" s="46"/>
      <c r="EP5477" s="46"/>
      <c r="EQ5477" s="46"/>
      <c r="ER5477" s="46"/>
      <c r="ES5477" s="46"/>
      <c r="ET5477" s="46"/>
      <c r="EU5477" s="46"/>
      <c r="EV5477" s="46"/>
      <c r="EW5477" s="46"/>
      <c r="EX5477" s="46"/>
      <c r="EY5477" s="46"/>
      <c r="EZ5477" s="46"/>
      <c r="FA5477" s="46"/>
      <c r="FB5477" s="46"/>
      <c r="FC5477" s="46"/>
      <c r="FD5477" s="46"/>
      <c r="FE5477" s="46"/>
      <c r="FF5477" s="46"/>
      <c r="FG5477" s="46"/>
      <c r="FH5477" s="46"/>
      <c r="FI5477" s="46"/>
      <c r="FJ5477" s="46"/>
      <c r="FK5477" s="46"/>
      <c r="FL5477" s="46"/>
      <c r="FM5477" s="46"/>
      <c r="FN5477" s="46"/>
      <c r="FO5477" s="46"/>
      <c r="FP5477" s="46"/>
      <c r="FQ5477" s="46"/>
      <c r="FR5477" s="46"/>
      <c r="FS5477" s="46"/>
      <c r="FT5477" s="46"/>
      <c r="FU5477" s="46"/>
      <c r="FV5477" s="46"/>
      <c r="FW5477" s="46"/>
      <c r="FX5477" s="46"/>
      <c r="FY5477" s="46"/>
      <c r="FZ5477" s="46"/>
      <c r="GA5477" s="46"/>
      <c r="GB5477" s="46"/>
      <c r="GC5477" s="46"/>
      <c r="GD5477" s="46"/>
      <c r="GE5477" s="46"/>
      <c r="GF5477" s="46"/>
      <c r="GG5477" s="46"/>
      <c r="GH5477" s="46"/>
      <c r="GI5477" s="46"/>
      <c r="GJ5477" s="46"/>
      <c r="GK5477" s="46"/>
      <c r="GL5477" s="46"/>
      <c r="GM5477" s="46"/>
      <c r="GN5477" s="46"/>
      <c r="GO5477" s="46"/>
      <c r="GP5477" s="46"/>
      <c r="GQ5477" s="46"/>
      <c r="GR5477" s="46"/>
      <c r="GS5477" s="46"/>
      <c r="GT5477" s="46"/>
      <c r="GU5477" s="46"/>
      <c r="GV5477" s="46"/>
      <c r="GW5477" s="46"/>
      <c r="GX5477" s="46"/>
      <c r="GY5477" s="46"/>
      <c r="GZ5477" s="46"/>
      <c r="HA5477" s="46"/>
      <c r="HB5477" s="46"/>
      <c r="HC5477" s="46"/>
      <c r="HD5477" s="46"/>
      <c r="HE5477" s="46"/>
      <c r="HF5477" s="46"/>
      <c r="HG5477" s="46"/>
      <c r="HH5477" s="46"/>
      <c r="HI5477" s="46"/>
      <c r="HJ5477" s="46"/>
      <c r="HK5477" s="46"/>
      <c r="HL5477" s="46"/>
      <c r="HM5477" s="46"/>
      <c r="HN5477" s="46"/>
      <c r="HO5477" s="46"/>
      <c r="HP5477" s="46"/>
      <c r="HQ5477" s="46"/>
      <c r="HR5477" s="46"/>
      <c r="HS5477" s="46"/>
      <c r="HT5477" s="46"/>
      <c r="HU5477" s="46"/>
      <c r="HV5477" s="46"/>
      <c r="HW5477" s="46"/>
      <c r="HX5477" s="46"/>
      <c r="HY5477" s="46"/>
      <c r="HZ5477" s="46"/>
      <c r="IA5477" s="46"/>
      <c r="IB5477" s="46"/>
      <c r="IC5477" s="46"/>
      <c r="ID5477" s="46"/>
      <c r="IE5477" s="46"/>
      <c r="IF5477" s="46"/>
      <c r="IG5477" s="46"/>
      <c r="IH5477" s="46"/>
      <c r="II5477" s="46"/>
      <c r="IJ5477" s="46"/>
      <c r="IK5477" s="46"/>
      <c r="IL5477" s="46"/>
      <c r="IM5477" s="46"/>
      <c r="IN5477" s="46"/>
      <c r="IO5477" s="46"/>
      <c r="IP5477" s="46"/>
      <c r="IQ5477" s="46"/>
      <c r="IR5477" s="46"/>
      <c r="IS5477" s="46"/>
      <c r="IT5477" s="46"/>
      <c r="IU5477" s="46"/>
    </row>
    <row r="5478" spans="1:255">
      <c r="A5478" s="46"/>
      <c r="B5478" s="46"/>
      <c r="C5478" s="46"/>
      <c r="D5478" s="46"/>
      <c r="E5478" s="46"/>
      <c r="F5478" s="46"/>
      <c r="G5478" s="46"/>
      <c r="H5478" s="46"/>
      <c r="I5478" s="46"/>
      <c r="J5478" s="46"/>
      <c r="K5478" s="46"/>
      <c r="L5478" s="46"/>
      <c r="M5478" s="46"/>
      <c r="N5478" s="46"/>
      <c r="O5478" s="46"/>
      <c r="P5478" s="46"/>
      <c r="Q5478" s="46"/>
      <c r="R5478" s="46"/>
      <c r="S5478" s="46"/>
      <c r="T5478" s="46"/>
      <c r="U5478" s="46"/>
      <c r="V5478" s="46"/>
      <c r="W5478" s="46"/>
      <c r="X5478" s="46"/>
      <c r="Y5478" s="46"/>
      <c r="Z5478" s="46"/>
      <c r="AA5478" s="46"/>
      <c r="AB5478" s="46"/>
      <c r="AC5478" s="46"/>
      <c r="AD5478" s="46"/>
      <c r="AE5478" s="46"/>
      <c r="AF5478" s="46"/>
      <c r="AG5478" s="46"/>
      <c r="AH5478" s="46"/>
      <c r="AI5478" s="46"/>
      <c r="AJ5478" s="46"/>
      <c r="AK5478" s="46"/>
      <c r="AL5478" s="46"/>
      <c r="AM5478" s="46"/>
      <c r="AN5478" s="46"/>
      <c r="AO5478" s="46"/>
      <c r="AP5478" s="46"/>
      <c r="AQ5478" s="46"/>
      <c r="AR5478" s="46"/>
      <c r="AS5478" s="46"/>
      <c r="AT5478" s="46"/>
      <c r="AU5478" s="46"/>
      <c r="AV5478" s="46"/>
      <c r="AW5478" s="46"/>
      <c r="AX5478" s="46"/>
      <c r="AY5478" s="46"/>
      <c r="AZ5478" s="46"/>
      <c r="BA5478" s="46"/>
      <c r="BB5478" s="46"/>
      <c r="BC5478" s="46"/>
      <c r="BD5478" s="46"/>
      <c r="BE5478" s="46"/>
      <c r="BF5478" s="46"/>
      <c r="BG5478" s="46"/>
      <c r="BH5478" s="46"/>
      <c r="BI5478" s="46"/>
      <c r="BJ5478" s="46"/>
      <c r="BK5478" s="46"/>
      <c r="BL5478" s="46"/>
      <c r="BM5478" s="46"/>
      <c r="BN5478" s="46"/>
      <c r="BO5478" s="46"/>
      <c r="BP5478" s="46"/>
      <c r="BQ5478" s="46"/>
      <c r="BR5478" s="46"/>
      <c r="BS5478" s="46"/>
      <c r="BT5478" s="46"/>
      <c r="BU5478" s="46"/>
      <c r="BV5478" s="46"/>
      <c r="BW5478" s="46"/>
      <c r="BX5478" s="46"/>
      <c r="BY5478" s="46"/>
      <c r="BZ5478" s="46"/>
      <c r="CA5478" s="46"/>
      <c r="CB5478" s="46"/>
      <c r="CC5478" s="46"/>
      <c r="CD5478" s="46"/>
      <c r="CE5478" s="46"/>
      <c r="CF5478" s="46"/>
      <c r="CG5478" s="46"/>
      <c r="CH5478" s="46"/>
      <c r="CI5478" s="46"/>
      <c r="CJ5478" s="46"/>
      <c r="CK5478" s="46"/>
      <c r="CL5478" s="46"/>
      <c r="CM5478" s="46"/>
      <c r="CN5478" s="46"/>
      <c r="CO5478" s="46"/>
      <c r="CP5478" s="46"/>
      <c r="CQ5478" s="46"/>
      <c r="CR5478" s="46"/>
      <c r="CS5478" s="46"/>
      <c r="CT5478" s="46"/>
      <c r="CU5478" s="46"/>
      <c r="CV5478" s="46"/>
      <c r="CW5478" s="46"/>
      <c r="CX5478" s="46"/>
      <c r="CY5478" s="46"/>
      <c r="CZ5478" s="46"/>
      <c r="DA5478" s="46"/>
      <c r="DB5478" s="46"/>
      <c r="DC5478" s="46"/>
      <c r="DD5478" s="46"/>
      <c r="DE5478" s="46"/>
      <c r="DF5478" s="46"/>
      <c r="DG5478" s="46"/>
      <c r="DH5478" s="46"/>
      <c r="DI5478" s="46"/>
      <c r="DJ5478" s="46"/>
      <c r="DK5478" s="46"/>
      <c r="DL5478" s="46"/>
      <c r="DM5478" s="46"/>
      <c r="DN5478" s="46"/>
      <c r="DO5478" s="46"/>
      <c r="DP5478" s="46"/>
      <c r="DQ5478" s="46"/>
      <c r="DR5478" s="46"/>
      <c r="DS5478" s="46"/>
      <c r="DT5478" s="46"/>
      <c r="DU5478" s="46"/>
      <c r="DV5478" s="46"/>
      <c r="DW5478" s="46"/>
      <c r="DX5478" s="46"/>
      <c r="DY5478" s="46"/>
      <c r="DZ5478" s="46"/>
      <c r="EA5478" s="46"/>
      <c r="EB5478" s="46"/>
      <c r="EC5478" s="46"/>
      <c r="ED5478" s="46"/>
      <c r="EE5478" s="46"/>
      <c r="EF5478" s="46"/>
      <c r="EG5478" s="46"/>
      <c r="EH5478" s="46"/>
      <c r="EI5478" s="46"/>
      <c r="EJ5478" s="46"/>
      <c r="EK5478" s="46"/>
      <c r="EL5478" s="46"/>
      <c r="EM5478" s="46"/>
      <c r="EN5478" s="46"/>
      <c r="EO5478" s="46"/>
      <c r="EP5478" s="46"/>
      <c r="EQ5478" s="46"/>
      <c r="ER5478" s="46"/>
      <c r="ES5478" s="46"/>
      <c r="ET5478" s="46"/>
      <c r="EU5478" s="46"/>
      <c r="EV5478" s="46"/>
      <c r="EW5478" s="46"/>
      <c r="EX5478" s="46"/>
      <c r="EY5478" s="46"/>
      <c r="EZ5478" s="46"/>
      <c r="FA5478" s="46"/>
      <c r="FB5478" s="46"/>
      <c r="FC5478" s="46"/>
      <c r="FD5478" s="46"/>
      <c r="FE5478" s="46"/>
      <c r="FF5478" s="46"/>
      <c r="FG5478" s="46"/>
      <c r="FH5478" s="46"/>
      <c r="FI5478" s="46"/>
      <c r="FJ5478" s="46"/>
      <c r="FK5478" s="46"/>
      <c r="FL5478" s="46"/>
      <c r="FM5478" s="46"/>
      <c r="FN5478" s="46"/>
      <c r="FO5478" s="46"/>
      <c r="FP5478" s="46"/>
      <c r="FQ5478" s="46"/>
      <c r="FR5478" s="46"/>
      <c r="FS5478" s="46"/>
      <c r="FT5478" s="46"/>
      <c r="FU5478" s="46"/>
      <c r="FV5478" s="46"/>
      <c r="FW5478" s="46"/>
      <c r="FX5478" s="46"/>
      <c r="FY5478" s="46"/>
      <c r="FZ5478" s="46"/>
      <c r="GA5478" s="46"/>
      <c r="GB5478" s="46"/>
      <c r="GC5478" s="46"/>
      <c r="GD5478" s="46"/>
      <c r="GE5478" s="46"/>
      <c r="GF5478" s="46"/>
      <c r="GG5478" s="46"/>
      <c r="GH5478" s="46"/>
      <c r="GI5478" s="46"/>
      <c r="GJ5478" s="46"/>
      <c r="GK5478" s="46"/>
      <c r="GL5478" s="46"/>
      <c r="GM5478" s="46"/>
      <c r="GN5478" s="46"/>
      <c r="GO5478" s="46"/>
      <c r="GP5478" s="46"/>
      <c r="GQ5478" s="46"/>
      <c r="GR5478" s="46"/>
      <c r="GS5478" s="46"/>
      <c r="GT5478" s="46"/>
      <c r="GU5478" s="46"/>
      <c r="GV5478" s="46"/>
      <c r="GW5478" s="46"/>
      <c r="GX5478" s="46"/>
      <c r="GY5478" s="46"/>
      <c r="GZ5478" s="46"/>
      <c r="HA5478" s="46"/>
      <c r="HB5478" s="46"/>
      <c r="HC5478" s="46"/>
      <c r="HD5478" s="46"/>
      <c r="HE5478" s="46"/>
      <c r="HF5478" s="46"/>
      <c r="HG5478" s="46"/>
      <c r="HH5478" s="46"/>
      <c r="HI5478" s="46"/>
      <c r="HJ5478" s="46"/>
      <c r="HK5478" s="46"/>
      <c r="HL5478" s="46"/>
      <c r="HM5478" s="46"/>
      <c r="HN5478" s="46"/>
      <c r="HO5478" s="46"/>
      <c r="HP5478" s="46"/>
      <c r="HQ5478" s="46"/>
      <c r="HR5478" s="46"/>
      <c r="HS5478" s="46"/>
      <c r="HT5478" s="46"/>
      <c r="HU5478" s="46"/>
      <c r="HV5478" s="46"/>
      <c r="HW5478" s="46"/>
      <c r="HX5478" s="46"/>
      <c r="HY5478" s="46"/>
      <c r="HZ5478" s="46"/>
      <c r="IA5478" s="46"/>
      <c r="IB5478" s="46"/>
      <c r="IC5478" s="46"/>
      <c r="ID5478" s="46"/>
      <c r="IE5478" s="46"/>
      <c r="IF5478" s="46"/>
      <c r="IG5478" s="46"/>
      <c r="IH5478" s="46"/>
      <c r="II5478" s="46"/>
      <c r="IJ5478" s="46"/>
      <c r="IK5478" s="46"/>
      <c r="IL5478" s="46"/>
      <c r="IM5478" s="46"/>
      <c r="IN5478" s="46"/>
      <c r="IO5478" s="46"/>
      <c r="IP5478" s="46"/>
      <c r="IQ5478" s="46"/>
      <c r="IR5478" s="46"/>
      <c r="IS5478" s="46"/>
      <c r="IT5478" s="46"/>
      <c r="IU5478" s="46"/>
    </row>
    <row r="5479" spans="1:255">
      <c r="A5479" s="46"/>
      <c r="B5479" s="46"/>
      <c r="C5479" s="46"/>
      <c r="D5479" s="46"/>
      <c r="E5479" s="46"/>
      <c r="F5479" s="46"/>
      <c r="G5479" s="46"/>
      <c r="H5479" s="46"/>
      <c r="I5479" s="46"/>
      <c r="J5479" s="46"/>
      <c r="K5479" s="46"/>
      <c r="L5479" s="46"/>
      <c r="M5479" s="46"/>
      <c r="N5479" s="46"/>
      <c r="O5479" s="46"/>
      <c r="P5479" s="46"/>
      <c r="Q5479" s="46"/>
      <c r="R5479" s="46"/>
      <c r="S5479" s="46"/>
      <c r="T5479" s="46"/>
      <c r="U5479" s="46"/>
      <c r="V5479" s="46"/>
      <c r="W5479" s="46"/>
      <c r="X5479" s="46"/>
      <c r="Y5479" s="46"/>
      <c r="Z5479" s="46"/>
      <c r="AA5479" s="46"/>
      <c r="AB5479" s="46"/>
      <c r="AC5479" s="46"/>
      <c r="AD5479" s="46"/>
      <c r="AE5479" s="46"/>
      <c r="AF5479" s="46"/>
      <c r="AG5479" s="46"/>
      <c r="AH5479" s="46"/>
      <c r="AI5479" s="46"/>
      <c r="AJ5479" s="46"/>
      <c r="AK5479" s="46"/>
      <c r="AL5479" s="46"/>
      <c r="AM5479" s="46"/>
      <c r="AN5479" s="46"/>
      <c r="AO5479" s="46"/>
      <c r="AP5479" s="46"/>
      <c r="AQ5479" s="46"/>
      <c r="AR5479" s="46"/>
      <c r="AS5479" s="46"/>
      <c r="AT5479" s="46"/>
      <c r="AU5479" s="46"/>
      <c r="AV5479" s="46"/>
      <c r="AW5479" s="46"/>
      <c r="AX5479" s="46"/>
      <c r="AY5479" s="46"/>
      <c r="AZ5479" s="46"/>
      <c r="BA5479" s="46"/>
      <c r="BB5479" s="46"/>
      <c r="BC5479" s="46"/>
      <c r="BD5479" s="46"/>
      <c r="BE5479" s="46"/>
      <c r="BF5479" s="46"/>
      <c r="BG5479" s="46"/>
      <c r="BH5479" s="46"/>
      <c r="BI5479" s="46"/>
      <c r="BJ5479" s="46"/>
      <c r="BK5479" s="46"/>
      <c r="BL5479" s="46"/>
      <c r="BM5479" s="46"/>
      <c r="BN5479" s="46"/>
      <c r="BO5479" s="46"/>
      <c r="BP5479" s="46"/>
      <c r="BQ5479" s="46"/>
      <c r="BR5479" s="46"/>
      <c r="BS5479" s="46"/>
      <c r="BT5479" s="46"/>
      <c r="BU5479" s="46"/>
      <c r="BV5479" s="46"/>
      <c r="BW5479" s="46"/>
      <c r="BX5479" s="46"/>
      <c r="BY5479" s="46"/>
      <c r="BZ5479" s="46"/>
      <c r="CA5479" s="46"/>
      <c r="CB5479" s="46"/>
      <c r="CC5479" s="46"/>
      <c r="CD5479" s="46"/>
      <c r="CE5479" s="46"/>
      <c r="CF5479" s="46"/>
      <c r="CG5479" s="46"/>
      <c r="CH5479" s="46"/>
      <c r="CI5479" s="46"/>
      <c r="CJ5479" s="46"/>
      <c r="CK5479" s="46"/>
      <c r="CL5479" s="46"/>
      <c r="CM5479" s="46"/>
      <c r="CN5479" s="46"/>
      <c r="CO5479" s="46"/>
      <c r="CP5479" s="46"/>
      <c r="CQ5479" s="46"/>
      <c r="CR5479" s="46"/>
      <c r="CS5479" s="46"/>
      <c r="CT5479" s="46"/>
      <c r="CU5479" s="46"/>
      <c r="CV5479" s="46"/>
      <c r="CW5479" s="46"/>
      <c r="CX5479" s="46"/>
      <c r="CY5479" s="46"/>
      <c r="CZ5479" s="46"/>
      <c r="DA5479" s="46"/>
      <c r="DB5479" s="46"/>
      <c r="DC5479" s="46"/>
      <c r="DD5479" s="46"/>
      <c r="DE5479" s="46"/>
      <c r="DF5479" s="46"/>
      <c r="DG5479" s="46"/>
      <c r="DH5479" s="46"/>
      <c r="DI5479" s="46"/>
      <c r="DJ5479" s="46"/>
      <c r="DK5479" s="46"/>
      <c r="DL5479" s="46"/>
      <c r="DM5479" s="46"/>
      <c r="DN5479" s="46"/>
      <c r="DO5479" s="46"/>
      <c r="DP5479" s="46"/>
      <c r="DQ5479" s="46"/>
      <c r="DR5479" s="46"/>
      <c r="DS5479" s="46"/>
      <c r="DT5479" s="46"/>
      <c r="DU5479" s="46"/>
      <c r="DV5479" s="46"/>
      <c r="DW5479" s="46"/>
      <c r="DX5479" s="46"/>
      <c r="DY5479" s="46"/>
      <c r="DZ5479" s="46"/>
      <c r="EA5479" s="46"/>
      <c r="EB5479" s="46"/>
      <c r="EC5479" s="46"/>
      <c r="ED5479" s="46"/>
      <c r="EE5479" s="46"/>
      <c r="EF5479" s="46"/>
      <c r="EG5479" s="46"/>
      <c r="EH5479" s="46"/>
      <c r="EI5479" s="46"/>
      <c r="EJ5479" s="46"/>
      <c r="EK5479" s="46"/>
      <c r="EL5479" s="46"/>
      <c r="EM5479" s="46"/>
      <c r="EN5479" s="46"/>
      <c r="EO5479" s="46"/>
      <c r="EP5479" s="46"/>
      <c r="EQ5479" s="46"/>
      <c r="ER5479" s="46"/>
      <c r="ES5479" s="46"/>
      <c r="ET5479" s="46"/>
      <c r="EU5479" s="46"/>
      <c r="EV5479" s="46"/>
      <c r="EW5479" s="46"/>
      <c r="EX5479" s="46"/>
      <c r="EY5479" s="46"/>
      <c r="EZ5479" s="46"/>
      <c r="FA5479" s="46"/>
      <c r="FB5479" s="46"/>
      <c r="FC5479" s="46"/>
      <c r="FD5479" s="46"/>
      <c r="FE5479" s="46"/>
      <c r="FF5479" s="46"/>
      <c r="FG5479" s="46"/>
      <c r="FH5479" s="46"/>
      <c r="FI5479" s="46"/>
      <c r="FJ5479" s="46"/>
      <c r="FK5479" s="46"/>
      <c r="FL5479" s="46"/>
      <c r="FM5479" s="46"/>
      <c r="FN5479" s="46"/>
      <c r="FO5479" s="46"/>
      <c r="FP5479" s="46"/>
      <c r="FQ5479" s="46"/>
      <c r="FR5479" s="46"/>
      <c r="FS5479" s="46"/>
      <c r="FT5479" s="46"/>
      <c r="FU5479" s="46"/>
      <c r="FV5479" s="46"/>
      <c r="FW5479" s="46"/>
      <c r="FX5479" s="46"/>
      <c r="FY5479" s="46"/>
      <c r="FZ5479" s="46"/>
      <c r="GA5479" s="46"/>
      <c r="GB5479" s="46"/>
      <c r="GC5479" s="46"/>
      <c r="GD5479" s="46"/>
      <c r="GE5479" s="46"/>
      <c r="GF5479" s="46"/>
      <c r="GG5479" s="46"/>
      <c r="GH5479" s="46"/>
      <c r="GI5479" s="46"/>
      <c r="GJ5479" s="46"/>
      <c r="GK5479" s="46"/>
      <c r="GL5479" s="46"/>
      <c r="GM5479" s="46"/>
      <c r="GN5479" s="46"/>
      <c r="GO5479" s="46"/>
      <c r="GP5479" s="46"/>
      <c r="GQ5479" s="46"/>
      <c r="GR5479" s="46"/>
      <c r="GS5479" s="46"/>
      <c r="GT5479" s="46"/>
      <c r="GU5479" s="46"/>
      <c r="GV5479" s="46"/>
      <c r="GW5479" s="46"/>
      <c r="GX5479" s="46"/>
      <c r="GY5479" s="46"/>
      <c r="GZ5479" s="46"/>
      <c r="HA5479" s="46"/>
      <c r="HB5479" s="46"/>
      <c r="HC5479" s="46"/>
      <c r="HD5479" s="46"/>
      <c r="HE5479" s="46"/>
      <c r="HF5479" s="46"/>
      <c r="HG5479" s="46"/>
      <c r="HH5479" s="46"/>
      <c r="HI5479" s="46"/>
      <c r="HJ5479" s="46"/>
      <c r="HK5479" s="46"/>
      <c r="HL5479" s="46"/>
      <c r="HM5479" s="46"/>
      <c r="HN5479" s="46"/>
      <c r="HO5479" s="46"/>
      <c r="HP5479" s="46"/>
      <c r="HQ5479" s="46"/>
      <c r="HR5479" s="46"/>
      <c r="HS5479" s="46"/>
      <c r="HT5479" s="46"/>
      <c r="HU5479" s="46"/>
      <c r="HV5479" s="46"/>
      <c r="HW5479" s="46"/>
      <c r="HX5479" s="46"/>
      <c r="HY5479" s="46"/>
      <c r="HZ5479" s="46"/>
      <c r="IA5479" s="46"/>
      <c r="IB5479" s="46"/>
      <c r="IC5479" s="46"/>
      <c r="ID5479" s="46"/>
      <c r="IE5479" s="46"/>
      <c r="IF5479" s="46"/>
      <c r="IG5479" s="46"/>
      <c r="IH5479" s="46"/>
      <c r="II5479" s="46"/>
      <c r="IJ5479" s="46"/>
      <c r="IK5479" s="46"/>
      <c r="IL5479" s="46"/>
      <c r="IM5479" s="46"/>
      <c r="IN5479" s="46"/>
      <c r="IO5479" s="46"/>
      <c r="IP5479" s="46"/>
      <c r="IQ5479" s="46"/>
      <c r="IR5479" s="46"/>
      <c r="IS5479" s="46"/>
      <c r="IT5479" s="46"/>
      <c r="IU5479" s="46"/>
    </row>
    <row r="5480" spans="1:255">
      <c r="A5480" s="46"/>
      <c r="B5480" s="46"/>
      <c r="C5480" s="46"/>
      <c r="D5480" s="46"/>
      <c r="E5480" s="46"/>
      <c r="F5480" s="46"/>
      <c r="G5480" s="46"/>
      <c r="H5480" s="46"/>
      <c r="I5480" s="46"/>
      <c r="J5480" s="46"/>
      <c r="K5480" s="46"/>
      <c r="L5480" s="46"/>
      <c r="M5480" s="46"/>
      <c r="N5480" s="46"/>
      <c r="O5480" s="46"/>
      <c r="P5480" s="46"/>
      <c r="Q5480" s="46"/>
      <c r="R5480" s="46"/>
      <c r="S5480" s="46"/>
      <c r="T5480" s="46"/>
      <c r="U5480" s="46"/>
      <c r="V5480" s="46"/>
      <c r="W5480" s="46"/>
      <c r="X5480" s="46"/>
      <c r="Y5480" s="46"/>
      <c r="Z5480" s="46"/>
      <c r="AA5480" s="46"/>
      <c r="AB5480" s="46"/>
      <c r="AC5480" s="46"/>
      <c r="AD5480" s="46"/>
      <c r="AE5480" s="46"/>
      <c r="AF5480" s="46"/>
      <c r="AG5480" s="46"/>
      <c r="AH5480" s="46"/>
      <c r="AI5480" s="46"/>
      <c r="AJ5480" s="46"/>
      <c r="AK5480" s="46"/>
      <c r="AL5480" s="46"/>
      <c r="AM5480" s="46"/>
      <c r="AN5480" s="46"/>
      <c r="AO5480" s="46"/>
      <c r="AP5480" s="46"/>
      <c r="AQ5480" s="46"/>
      <c r="AR5480" s="46"/>
      <c r="AS5480" s="46"/>
      <c r="AT5480" s="46"/>
      <c r="AU5480" s="46"/>
      <c r="AV5480" s="46"/>
      <c r="AW5480" s="46"/>
      <c r="AX5480" s="46"/>
      <c r="AY5480" s="46"/>
      <c r="AZ5480" s="46"/>
      <c r="BA5480" s="46"/>
      <c r="BB5480" s="46"/>
      <c r="BC5480" s="46"/>
      <c r="BD5480" s="46"/>
      <c r="BE5480" s="46"/>
      <c r="BF5480" s="46"/>
      <c r="BG5480" s="46"/>
      <c r="BH5480" s="46"/>
      <c r="BI5480" s="46"/>
      <c r="BJ5480" s="46"/>
      <c r="BK5480" s="46"/>
      <c r="BL5480" s="46"/>
      <c r="BM5480" s="46"/>
      <c r="BN5480" s="46"/>
      <c r="BO5480" s="46"/>
      <c r="BP5480" s="46"/>
      <c r="BQ5480" s="46"/>
      <c r="BR5480" s="46"/>
      <c r="BS5480" s="46"/>
      <c r="BT5480" s="46"/>
      <c r="BU5480" s="46"/>
      <c r="BV5480" s="46"/>
      <c r="BW5480" s="46"/>
      <c r="BX5480" s="46"/>
      <c r="BY5480" s="46"/>
      <c r="BZ5480" s="46"/>
      <c r="CA5480" s="46"/>
      <c r="CB5480" s="46"/>
      <c r="CC5480" s="46"/>
      <c r="CD5480" s="46"/>
      <c r="CE5480" s="46"/>
      <c r="CF5480" s="46"/>
      <c r="CG5480" s="46"/>
      <c r="CH5480" s="46"/>
      <c r="CI5480" s="46"/>
      <c r="CJ5480" s="46"/>
      <c r="CK5480" s="46"/>
      <c r="CL5480" s="46"/>
      <c r="CM5480" s="46"/>
      <c r="CN5480" s="46"/>
      <c r="CO5480" s="46"/>
      <c r="CP5480" s="46"/>
      <c r="CQ5480" s="46"/>
      <c r="CR5480" s="46"/>
      <c r="CS5480" s="46"/>
      <c r="CT5480" s="46"/>
      <c r="CU5480" s="46"/>
      <c r="CV5480" s="46"/>
      <c r="CW5480" s="46"/>
      <c r="CX5480" s="46"/>
      <c r="CY5480" s="46"/>
      <c r="CZ5480" s="46"/>
      <c r="DA5480" s="46"/>
      <c r="DB5480" s="46"/>
      <c r="DC5480" s="46"/>
      <c r="DD5480" s="46"/>
      <c r="DE5480" s="46"/>
      <c r="DF5480" s="46"/>
      <c r="DG5480" s="46"/>
      <c r="DH5480" s="46"/>
      <c r="DI5480" s="46"/>
      <c r="DJ5480" s="46"/>
      <c r="DK5480" s="46"/>
      <c r="DL5480" s="46"/>
      <c r="DM5480" s="46"/>
      <c r="DN5480" s="46"/>
      <c r="DO5480" s="46"/>
      <c r="DP5480" s="46"/>
      <c r="DQ5480" s="46"/>
      <c r="DR5480" s="46"/>
      <c r="DS5480" s="46"/>
      <c r="DT5480" s="46"/>
      <c r="DU5480" s="46"/>
      <c r="DV5480" s="46"/>
      <c r="DW5480" s="46"/>
      <c r="DX5480" s="46"/>
      <c r="DY5480" s="46"/>
      <c r="DZ5480" s="46"/>
      <c r="EA5480" s="46"/>
      <c r="EB5480" s="46"/>
      <c r="EC5480" s="46"/>
      <c r="ED5480" s="46"/>
      <c r="EE5480" s="46"/>
      <c r="EF5480" s="46"/>
      <c r="EG5480" s="46"/>
      <c r="EH5480" s="46"/>
      <c r="EI5480" s="46"/>
      <c r="EJ5480" s="46"/>
      <c r="EK5480" s="46"/>
      <c r="EL5480" s="46"/>
      <c r="EM5480" s="46"/>
      <c r="EN5480" s="46"/>
      <c r="EO5480" s="46"/>
      <c r="EP5480" s="46"/>
      <c r="EQ5480" s="46"/>
      <c r="ER5480" s="46"/>
      <c r="ES5480" s="46"/>
      <c r="ET5480" s="46"/>
      <c r="EU5480" s="46"/>
      <c r="EV5480" s="46"/>
      <c r="EW5480" s="46"/>
      <c r="EX5480" s="46"/>
      <c r="EY5480" s="46"/>
      <c r="EZ5480" s="46"/>
      <c r="FA5480" s="46"/>
      <c r="FB5480" s="46"/>
      <c r="FC5480" s="46"/>
      <c r="FD5480" s="46"/>
      <c r="FE5480" s="46"/>
      <c r="FF5480" s="46"/>
      <c r="FG5480" s="46"/>
      <c r="FH5480" s="46"/>
      <c r="FI5480" s="46"/>
      <c r="FJ5480" s="46"/>
      <c r="FK5480" s="46"/>
      <c r="FL5480" s="46"/>
      <c r="FM5480" s="46"/>
      <c r="FN5480" s="46"/>
      <c r="FO5480" s="46"/>
      <c r="FP5480" s="46"/>
      <c r="FQ5480" s="46"/>
      <c r="FR5480" s="46"/>
      <c r="FS5480" s="46"/>
      <c r="FT5480" s="46"/>
      <c r="FU5480" s="46"/>
      <c r="FV5480" s="46"/>
      <c r="FW5480" s="46"/>
      <c r="FX5480" s="46"/>
      <c r="FY5480" s="46"/>
      <c r="FZ5480" s="46"/>
      <c r="GA5480" s="46"/>
      <c r="GB5480" s="46"/>
      <c r="GC5480" s="46"/>
      <c r="GD5480" s="46"/>
      <c r="GE5480" s="46"/>
      <c r="GF5480" s="46"/>
      <c r="GG5480" s="46"/>
      <c r="GH5480" s="46"/>
      <c r="GI5480" s="46"/>
      <c r="GJ5480" s="46"/>
      <c r="GK5480" s="46"/>
      <c r="GL5480" s="46"/>
      <c r="GM5480" s="46"/>
      <c r="GN5480" s="46"/>
      <c r="GO5480" s="46"/>
      <c r="GP5480" s="46"/>
      <c r="GQ5480" s="46"/>
      <c r="GR5480" s="46"/>
      <c r="GS5480" s="46"/>
      <c r="GT5480" s="46"/>
      <c r="GU5480" s="46"/>
      <c r="GV5480" s="46"/>
      <c r="GW5480" s="46"/>
      <c r="GX5480" s="46"/>
      <c r="GY5480" s="46"/>
      <c r="GZ5480" s="46"/>
      <c r="HA5480" s="46"/>
      <c r="HB5480" s="46"/>
      <c r="HC5480" s="46"/>
      <c r="HD5480" s="46"/>
      <c r="HE5480" s="46"/>
      <c r="HF5480" s="46"/>
      <c r="HG5480" s="46"/>
      <c r="HH5480" s="46"/>
      <c r="HI5480" s="46"/>
      <c r="HJ5480" s="46"/>
      <c r="HK5480" s="46"/>
      <c r="HL5480" s="46"/>
      <c r="HM5480" s="46"/>
      <c r="HN5480" s="46"/>
      <c r="HO5480" s="46"/>
      <c r="HP5480" s="46"/>
      <c r="HQ5480" s="46"/>
      <c r="HR5480" s="46"/>
      <c r="HS5480" s="46"/>
      <c r="HT5480" s="46"/>
      <c r="HU5480" s="46"/>
      <c r="HV5480" s="46"/>
      <c r="HW5480" s="46"/>
      <c r="HX5480" s="46"/>
      <c r="HY5480" s="46"/>
      <c r="HZ5480" s="46"/>
      <c r="IA5480" s="46"/>
      <c r="IB5480" s="46"/>
      <c r="IC5480" s="46"/>
      <c r="ID5480" s="46"/>
      <c r="IE5480" s="46"/>
      <c r="IF5480" s="46"/>
      <c r="IG5480" s="46"/>
      <c r="IH5480" s="46"/>
      <c r="II5480" s="46"/>
      <c r="IJ5480" s="46"/>
      <c r="IK5480" s="46"/>
      <c r="IL5480" s="46"/>
      <c r="IM5480" s="46"/>
      <c r="IN5480" s="46"/>
      <c r="IO5480" s="46"/>
      <c r="IP5480" s="46"/>
      <c r="IQ5480" s="46"/>
      <c r="IR5480" s="46"/>
      <c r="IS5480" s="46"/>
      <c r="IT5480" s="46"/>
      <c r="IU5480" s="46"/>
    </row>
    <row r="5481" spans="1:255">
      <c r="A5481" s="46"/>
      <c r="B5481" s="46"/>
      <c r="C5481" s="46"/>
      <c r="D5481" s="46"/>
      <c r="E5481" s="46"/>
      <c r="F5481" s="46"/>
      <c r="G5481" s="46"/>
      <c r="H5481" s="46"/>
      <c r="I5481" s="46"/>
      <c r="J5481" s="46"/>
      <c r="K5481" s="46"/>
      <c r="L5481" s="46"/>
      <c r="M5481" s="46"/>
      <c r="N5481" s="46"/>
      <c r="O5481" s="46"/>
      <c r="P5481" s="46"/>
      <c r="Q5481" s="46"/>
      <c r="R5481" s="46"/>
      <c r="S5481" s="46"/>
      <c r="T5481" s="46"/>
      <c r="U5481" s="46"/>
      <c r="V5481" s="46"/>
      <c r="W5481" s="46"/>
      <c r="X5481" s="46"/>
      <c r="Y5481" s="46"/>
      <c r="Z5481" s="46"/>
      <c r="AA5481" s="46"/>
      <c r="AB5481" s="46"/>
      <c r="AC5481" s="46"/>
      <c r="AD5481" s="46"/>
      <c r="AE5481" s="46"/>
      <c r="AF5481" s="46"/>
      <c r="AG5481" s="46"/>
      <c r="AH5481" s="46"/>
      <c r="AI5481" s="46"/>
      <c r="AJ5481" s="46"/>
      <c r="AK5481" s="46"/>
      <c r="AL5481" s="46"/>
      <c r="AM5481" s="46"/>
      <c r="AN5481" s="46"/>
      <c r="AO5481" s="46"/>
      <c r="AP5481" s="46"/>
      <c r="AQ5481" s="46"/>
      <c r="AR5481" s="46"/>
      <c r="AS5481" s="46"/>
      <c r="AT5481" s="46"/>
      <c r="AU5481" s="46"/>
      <c r="AV5481" s="46"/>
      <c r="AW5481" s="46"/>
      <c r="AX5481" s="46"/>
      <c r="AY5481" s="46"/>
      <c r="AZ5481" s="46"/>
      <c r="BA5481" s="46"/>
      <c r="BB5481" s="46"/>
      <c r="BC5481" s="46"/>
      <c r="BD5481" s="46"/>
      <c r="BE5481" s="46"/>
      <c r="BF5481" s="46"/>
      <c r="BG5481" s="46"/>
      <c r="BH5481" s="46"/>
      <c r="BI5481" s="46"/>
      <c r="BJ5481" s="46"/>
      <c r="BK5481" s="46"/>
      <c r="BL5481" s="46"/>
      <c r="BM5481" s="46"/>
      <c r="BN5481" s="46"/>
      <c r="BO5481" s="46"/>
      <c r="BP5481" s="46"/>
      <c r="BQ5481" s="46"/>
      <c r="BR5481" s="46"/>
      <c r="BS5481" s="46"/>
      <c r="BT5481" s="46"/>
      <c r="BU5481" s="46"/>
      <c r="BV5481" s="46"/>
      <c r="BW5481" s="46"/>
      <c r="BX5481" s="46"/>
      <c r="BY5481" s="46"/>
      <c r="BZ5481" s="46"/>
      <c r="CA5481" s="46"/>
      <c r="CB5481" s="46"/>
      <c r="CC5481" s="46"/>
      <c r="CD5481" s="46"/>
      <c r="CE5481" s="46"/>
      <c r="CF5481" s="46"/>
      <c r="CG5481" s="46"/>
      <c r="CH5481" s="46"/>
      <c r="CI5481" s="46"/>
      <c r="CJ5481" s="46"/>
      <c r="CK5481" s="46"/>
      <c r="CL5481" s="46"/>
      <c r="CM5481" s="46"/>
      <c r="CN5481" s="46"/>
      <c r="CO5481" s="46"/>
      <c r="CP5481" s="46"/>
      <c r="CQ5481" s="46"/>
      <c r="CR5481" s="46"/>
      <c r="CS5481" s="46"/>
      <c r="CT5481" s="46"/>
      <c r="CU5481" s="46"/>
      <c r="CV5481" s="46"/>
      <c r="CW5481" s="46"/>
      <c r="CX5481" s="46"/>
      <c r="CY5481" s="46"/>
      <c r="CZ5481" s="46"/>
      <c r="DA5481" s="46"/>
      <c r="DB5481" s="46"/>
      <c r="DC5481" s="46"/>
      <c r="DD5481" s="46"/>
      <c r="DE5481" s="46"/>
      <c r="DF5481" s="46"/>
      <c r="DG5481" s="46"/>
      <c r="DH5481" s="46"/>
      <c r="DI5481" s="46"/>
      <c r="DJ5481" s="46"/>
      <c r="DK5481" s="46"/>
      <c r="DL5481" s="46"/>
      <c r="DM5481" s="46"/>
      <c r="DN5481" s="46"/>
      <c r="DO5481" s="46"/>
      <c r="DP5481" s="46"/>
      <c r="DQ5481" s="46"/>
      <c r="DR5481" s="46"/>
      <c r="DS5481" s="46"/>
      <c r="DT5481" s="46"/>
      <c r="DU5481" s="46"/>
      <c r="DV5481" s="46"/>
      <c r="DW5481" s="46"/>
      <c r="DX5481" s="46"/>
      <c r="DY5481" s="46"/>
      <c r="DZ5481" s="46"/>
      <c r="EA5481" s="46"/>
      <c r="EB5481" s="46"/>
      <c r="EC5481" s="46"/>
      <c r="ED5481" s="46"/>
      <c r="EE5481" s="46"/>
      <c r="EF5481" s="46"/>
      <c r="EG5481" s="46"/>
      <c r="EH5481" s="46"/>
      <c r="EI5481" s="46"/>
      <c r="EJ5481" s="46"/>
      <c r="EK5481" s="46"/>
      <c r="EL5481" s="46"/>
      <c r="EM5481" s="46"/>
      <c r="EN5481" s="46"/>
      <c r="EO5481" s="46"/>
      <c r="EP5481" s="46"/>
      <c r="EQ5481" s="46"/>
      <c r="ER5481" s="46"/>
      <c r="ES5481" s="46"/>
      <c r="ET5481" s="46"/>
      <c r="EU5481" s="46"/>
      <c r="EV5481" s="46"/>
      <c r="EW5481" s="46"/>
      <c r="EX5481" s="46"/>
      <c r="EY5481" s="46"/>
      <c r="EZ5481" s="46"/>
      <c r="FA5481" s="46"/>
      <c r="FB5481" s="46"/>
      <c r="FC5481" s="46"/>
      <c r="FD5481" s="46"/>
      <c r="FE5481" s="46"/>
      <c r="FF5481" s="46"/>
      <c r="FG5481" s="46"/>
      <c r="FH5481" s="46"/>
      <c r="FI5481" s="46"/>
      <c r="FJ5481" s="46"/>
      <c r="FK5481" s="46"/>
      <c r="FL5481" s="46"/>
      <c r="FM5481" s="46"/>
      <c r="FN5481" s="46"/>
      <c r="FO5481" s="46"/>
      <c r="FP5481" s="46"/>
      <c r="FQ5481" s="46"/>
      <c r="FR5481" s="46"/>
      <c r="FS5481" s="46"/>
      <c r="FT5481" s="46"/>
      <c r="FU5481" s="46"/>
      <c r="FV5481" s="46"/>
      <c r="FW5481" s="46"/>
      <c r="FX5481" s="46"/>
      <c r="FY5481" s="46"/>
      <c r="FZ5481" s="46"/>
      <c r="GA5481" s="46"/>
      <c r="GB5481" s="46"/>
      <c r="GC5481" s="46"/>
      <c r="GD5481" s="46"/>
      <c r="GE5481" s="46"/>
      <c r="GF5481" s="46"/>
      <c r="GG5481" s="46"/>
      <c r="GH5481" s="46"/>
      <c r="GI5481" s="46"/>
      <c r="GJ5481" s="46"/>
      <c r="GK5481" s="46"/>
      <c r="GL5481" s="46"/>
      <c r="GM5481" s="46"/>
      <c r="GN5481" s="46"/>
      <c r="GO5481" s="46"/>
      <c r="GP5481" s="46"/>
      <c r="GQ5481" s="46"/>
      <c r="GR5481" s="46"/>
      <c r="GS5481" s="46"/>
      <c r="GT5481" s="46"/>
      <c r="GU5481" s="46"/>
      <c r="GV5481" s="46"/>
      <c r="GW5481" s="46"/>
      <c r="GX5481" s="46"/>
      <c r="GY5481" s="46"/>
      <c r="GZ5481" s="46"/>
      <c r="HA5481" s="46"/>
      <c r="HB5481" s="46"/>
      <c r="HC5481" s="46"/>
      <c r="HD5481" s="46"/>
      <c r="HE5481" s="46"/>
      <c r="HF5481" s="46"/>
      <c r="HG5481" s="46"/>
      <c r="HH5481" s="46"/>
      <c r="HI5481" s="46"/>
      <c r="HJ5481" s="46"/>
      <c r="HK5481" s="46"/>
      <c r="HL5481" s="46"/>
      <c r="HM5481" s="46"/>
      <c r="HN5481" s="46"/>
      <c r="HO5481" s="46"/>
      <c r="HP5481" s="46"/>
      <c r="HQ5481" s="46"/>
      <c r="HR5481" s="46"/>
      <c r="HS5481" s="46"/>
      <c r="HT5481" s="46"/>
      <c r="HU5481" s="46"/>
      <c r="HV5481" s="46"/>
      <c r="HW5481" s="46"/>
      <c r="HX5481" s="46"/>
      <c r="HY5481" s="46"/>
      <c r="HZ5481" s="46"/>
      <c r="IA5481" s="46"/>
      <c r="IB5481" s="46"/>
      <c r="IC5481" s="46"/>
      <c r="ID5481" s="46"/>
      <c r="IE5481" s="46"/>
      <c r="IF5481" s="46"/>
      <c r="IG5481" s="46"/>
      <c r="IH5481" s="46"/>
      <c r="II5481" s="46"/>
      <c r="IJ5481" s="46"/>
      <c r="IK5481" s="46"/>
      <c r="IL5481" s="46"/>
      <c r="IM5481" s="46"/>
      <c r="IN5481" s="46"/>
      <c r="IO5481" s="46"/>
      <c r="IP5481" s="46"/>
      <c r="IQ5481" s="46"/>
      <c r="IR5481" s="46"/>
      <c r="IS5481" s="46"/>
      <c r="IT5481" s="46"/>
      <c r="IU5481" s="46"/>
    </row>
    <row r="5482" spans="1:255">
      <c r="A5482" s="46"/>
      <c r="B5482" s="46"/>
      <c r="C5482" s="46"/>
      <c r="D5482" s="46"/>
      <c r="E5482" s="46"/>
      <c r="F5482" s="46"/>
      <c r="G5482" s="46"/>
      <c r="H5482" s="46"/>
      <c r="I5482" s="46"/>
      <c r="J5482" s="46"/>
      <c r="K5482" s="46"/>
      <c r="L5482" s="46"/>
      <c r="M5482" s="46"/>
      <c r="N5482" s="46"/>
      <c r="O5482" s="46"/>
      <c r="P5482" s="46"/>
      <c r="Q5482" s="46"/>
      <c r="R5482" s="46"/>
      <c r="S5482" s="46"/>
      <c r="T5482" s="46"/>
      <c r="U5482" s="46"/>
      <c r="V5482" s="46"/>
      <c r="W5482" s="46"/>
      <c r="X5482" s="46"/>
      <c r="Y5482" s="46"/>
      <c r="Z5482" s="46"/>
      <c r="AA5482" s="46"/>
      <c r="AB5482" s="46"/>
      <c r="AC5482" s="46"/>
      <c r="AD5482" s="46"/>
      <c r="AE5482" s="46"/>
      <c r="AF5482" s="46"/>
      <c r="AG5482" s="46"/>
      <c r="AH5482" s="46"/>
      <c r="AI5482" s="46"/>
      <c r="AJ5482" s="46"/>
      <c r="AK5482" s="46"/>
      <c r="AL5482" s="46"/>
      <c r="AM5482" s="46"/>
      <c r="AN5482" s="46"/>
      <c r="AO5482" s="46"/>
      <c r="AP5482" s="46"/>
      <c r="AQ5482" s="46"/>
      <c r="AR5482" s="46"/>
      <c r="AS5482" s="46"/>
      <c r="AT5482" s="46"/>
      <c r="AU5482" s="46"/>
      <c r="AV5482" s="46"/>
      <c r="AW5482" s="46"/>
      <c r="AX5482" s="46"/>
      <c r="AY5482" s="46"/>
      <c r="AZ5482" s="46"/>
      <c r="BA5482" s="46"/>
      <c r="BB5482" s="46"/>
      <c r="BC5482" s="46"/>
      <c r="BD5482" s="46"/>
      <c r="BE5482" s="46"/>
      <c r="BF5482" s="46"/>
      <c r="BG5482" s="46"/>
      <c r="BH5482" s="46"/>
      <c r="BI5482" s="46"/>
      <c r="BJ5482" s="46"/>
      <c r="BK5482" s="46"/>
      <c r="BL5482" s="46"/>
      <c r="BM5482" s="46"/>
      <c r="BN5482" s="46"/>
      <c r="BO5482" s="46"/>
      <c r="BP5482" s="46"/>
      <c r="BQ5482" s="46"/>
      <c r="BR5482" s="46"/>
      <c r="BS5482" s="46"/>
      <c r="BT5482" s="46"/>
      <c r="BU5482" s="46"/>
      <c r="BV5482" s="46"/>
      <c r="BW5482" s="46"/>
      <c r="BX5482" s="46"/>
      <c r="BY5482" s="46"/>
      <c r="BZ5482" s="46"/>
      <c r="CA5482" s="46"/>
      <c r="CB5482" s="46"/>
      <c r="CC5482" s="46"/>
      <c r="CD5482" s="46"/>
      <c r="CE5482" s="46"/>
      <c r="CF5482" s="46"/>
      <c r="CG5482" s="46"/>
      <c r="CH5482" s="46"/>
      <c r="CI5482" s="46"/>
      <c r="CJ5482" s="46"/>
      <c r="CK5482" s="46"/>
      <c r="CL5482" s="46"/>
      <c r="CM5482" s="46"/>
      <c r="CN5482" s="46"/>
      <c r="CO5482" s="46"/>
      <c r="CP5482" s="46"/>
      <c r="CQ5482" s="46"/>
      <c r="CR5482" s="46"/>
      <c r="CS5482" s="46"/>
      <c r="CT5482" s="46"/>
      <c r="CU5482" s="46"/>
      <c r="CV5482" s="46"/>
      <c r="CW5482" s="46"/>
      <c r="CX5482" s="46"/>
      <c r="CY5482" s="46"/>
      <c r="CZ5482" s="46"/>
      <c r="DA5482" s="46"/>
      <c r="DB5482" s="46"/>
      <c r="DC5482" s="46"/>
      <c r="DD5482" s="46"/>
      <c r="DE5482" s="46"/>
      <c r="DF5482" s="46"/>
      <c r="DG5482" s="46"/>
      <c r="DH5482" s="46"/>
      <c r="DI5482" s="46"/>
      <c r="DJ5482" s="46"/>
      <c r="DK5482" s="46"/>
      <c r="DL5482" s="46"/>
      <c r="DM5482" s="46"/>
      <c r="DN5482" s="46"/>
      <c r="DO5482" s="46"/>
      <c r="DP5482" s="46"/>
      <c r="DQ5482" s="46"/>
      <c r="DR5482" s="46"/>
      <c r="DS5482" s="46"/>
      <c r="DT5482" s="46"/>
      <c r="DU5482" s="46"/>
      <c r="DV5482" s="46"/>
      <c r="DW5482" s="46"/>
      <c r="DX5482" s="46"/>
      <c r="DY5482" s="46"/>
      <c r="DZ5482" s="46"/>
      <c r="EA5482" s="46"/>
      <c r="EB5482" s="46"/>
      <c r="EC5482" s="46"/>
      <c r="ED5482" s="46"/>
      <c r="EE5482" s="46"/>
      <c r="EF5482" s="46"/>
      <c r="EG5482" s="46"/>
      <c r="EH5482" s="46"/>
      <c r="EI5482" s="46"/>
      <c r="EJ5482" s="46"/>
      <c r="EK5482" s="46"/>
      <c r="EL5482" s="46"/>
      <c r="EM5482" s="46"/>
      <c r="EN5482" s="46"/>
      <c r="EO5482" s="46"/>
      <c r="EP5482" s="46"/>
      <c r="EQ5482" s="46"/>
      <c r="ER5482" s="46"/>
      <c r="ES5482" s="46"/>
      <c r="ET5482" s="46"/>
      <c r="EU5482" s="46"/>
      <c r="EV5482" s="46"/>
      <c r="EW5482" s="46"/>
      <c r="EX5482" s="46"/>
      <c r="EY5482" s="46"/>
      <c r="EZ5482" s="46"/>
      <c r="FA5482" s="46"/>
      <c r="FB5482" s="46"/>
      <c r="FC5482" s="46"/>
      <c r="FD5482" s="46"/>
      <c r="FE5482" s="46"/>
      <c r="FF5482" s="46"/>
      <c r="FG5482" s="46"/>
      <c r="FH5482" s="46"/>
      <c r="FI5482" s="46"/>
      <c r="FJ5482" s="46"/>
      <c r="FK5482" s="46"/>
      <c r="FL5482" s="46"/>
      <c r="FM5482" s="46"/>
      <c r="FN5482" s="46"/>
      <c r="FO5482" s="46"/>
      <c r="FP5482" s="46"/>
      <c r="FQ5482" s="46"/>
      <c r="FR5482" s="46"/>
      <c r="FS5482" s="46"/>
      <c r="FT5482" s="46"/>
      <c r="FU5482" s="46"/>
      <c r="FV5482" s="46"/>
      <c r="FW5482" s="46"/>
      <c r="FX5482" s="46"/>
      <c r="FY5482" s="46"/>
      <c r="FZ5482" s="46"/>
      <c r="GA5482" s="46"/>
      <c r="GB5482" s="46"/>
      <c r="GC5482" s="46"/>
      <c r="GD5482" s="46"/>
      <c r="GE5482" s="46"/>
      <c r="GF5482" s="46"/>
      <c r="GG5482" s="46"/>
      <c r="GH5482" s="46"/>
      <c r="GI5482" s="46"/>
      <c r="GJ5482" s="46"/>
      <c r="GK5482" s="46"/>
      <c r="GL5482" s="46"/>
      <c r="GM5482" s="46"/>
      <c r="GN5482" s="46"/>
      <c r="GO5482" s="46"/>
      <c r="GP5482" s="46"/>
      <c r="GQ5482" s="46"/>
      <c r="GR5482" s="46"/>
      <c r="GS5482" s="46"/>
      <c r="GT5482" s="46"/>
      <c r="GU5482" s="46"/>
      <c r="GV5482" s="46"/>
      <c r="GW5482" s="46"/>
      <c r="GX5482" s="46"/>
      <c r="GY5482" s="46"/>
      <c r="GZ5482" s="46"/>
      <c r="HA5482" s="46"/>
      <c r="HB5482" s="46"/>
      <c r="HC5482" s="46"/>
      <c r="HD5482" s="46"/>
      <c r="HE5482" s="46"/>
      <c r="HF5482" s="46"/>
      <c r="HG5482" s="46"/>
      <c r="HH5482" s="46"/>
      <c r="HI5482" s="46"/>
      <c r="HJ5482" s="46"/>
      <c r="HK5482" s="46"/>
      <c r="HL5482" s="46"/>
      <c r="HM5482" s="46"/>
      <c r="HN5482" s="46"/>
      <c r="HO5482" s="46"/>
      <c r="HP5482" s="46"/>
      <c r="HQ5482" s="46"/>
      <c r="HR5482" s="46"/>
      <c r="HS5482" s="46"/>
      <c r="HT5482" s="46"/>
      <c r="HU5482" s="46"/>
      <c r="HV5482" s="46"/>
      <c r="HW5482" s="46"/>
      <c r="HX5482" s="46"/>
      <c r="HY5482" s="46"/>
      <c r="HZ5482" s="46"/>
      <c r="IA5482" s="46"/>
      <c r="IB5482" s="46"/>
      <c r="IC5482" s="46"/>
      <c r="ID5482" s="46"/>
      <c r="IE5482" s="46"/>
      <c r="IF5482" s="46"/>
      <c r="IG5482" s="46"/>
      <c r="IH5482" s="46"/>
      <c r="II5482" s="46"/>
      <c r="IJ5482" s="46"/>
      <c r="IK5482" s="46"/>
      <c r="IL5482" s="46"/>
      <c r="IM5482" s="46"/>
      <c r="IN5482" s="46"/>
      <c r="IO5482" s="46"/>
      <c r="IP5482" s="46"/>
      <c r="IQ5482" s="46"/>
      <c r="IR5482" s="46"/>
      <c r="IS5482" s="46"/>
      <c r="IT5482" s="46"/>
      <c r="IU5482" s="46"/>
    </row>
    <row r="5483" spans="1:255">
      <c r="A5483" s="46"/>
      <c r="B5483" s="46"/>
      <c r="C5483" s="46"/>
      <c r="D5483" s="46"/>
      <c r="E5483" s="46"/>
      <c r="F5483" s="46"/>
      <c r="G5483" s="46"/>
      <c r="H5483" s="46"/>
      <c r="I5483" s="46"/>
      <c r="J5483" s="46"/>
      <c r="K5483" s="46"/>
      <c r="L5483" s="46"/>
      <c r="M5483" s="46"/>
      <c r="N5483" s="46"/>
      <c r="O5483" s="46"/>
      <c r="P5483" s="46"/>
      <c r="Q5483" s="46"/>
      <c r="R5483" s="46"/>
      <c r="S5483" s="46"/>
      <c r="T5483" s="46"/>
      <c r="U5483" s="46"/>
      <c r="V5483" s="46"/>
      <c r="W5483" s="46"/>
      <c r="X5483" s="46"/>
      <c r="Y5483" s="46"/>
      <c r="Z5483" s="46"/>
      <c r="AA5483" s="46"/>
      <c r="AB5483" s="46"/>
      <c r="AC5483" s="46"/>
      <c r="AD5483" s="46"/>
      <c r="AE5483" s="46"/>
      <c r="AF5483" s="46"/>
      <c r="AG5483" s="46"/>
      <c r="AH5483" s="46"/>
      <c r="AI5483" s="46"/>
      <c r="AJ5483" s="46"/>
      <c r="AK5483" s="46"/>
      <c r="AL5483" s="46"/>
      <c r="AM5483" s="46"/>
      <c r="AN5483" s="46"/>
      <c r="AO5483" s="46"/>
      <c r="AP5483" s="46"/>
      <c r="AQ5483" s="46"/>
      <c r="AR5483" s="46"/>
      <c r="AS5483" s="46"/>
      <c r="AT5483" s="46"/>
      <c r="AU5483" s="46"/>
      <c r="AV5483" s="46"/>
      <c r="AW5483" s="46"/>
      <c r="AX5483" s="46"/>
      <c r="AY5483" s="46"/>
      <c r="AZ5483" s="46"/>
      <c r="BA5483" s="46"/>
      <c r="BB5483" s="46"/>
      <c r="BC5483" s="46"/>
      <c r="BD5483" s="46"/>
      <c r="BE5483" s="46"/>
      <c r="BF5483" s="46"/>
      <c r="BG5483" s="46"/>
      <c r="BH5483" s="46"/>
      <c r="BI5483" s="46"/>
      <c r="BJ5483" s="46"/>
      <c r="BK5483" s="46"/>
      <c r="BL5483" s="46"/>
      <c r="BM5483" s="46"/>
      <c r="BN5483" s="46"/>
      <c r="BO5483" s="46"/>
      <c r="BP5483" s="46"/>
      <c r="BQ5483" s="46"/>
      <c r="BR5483" s="46"/>
      <c r="BS5483" s="46"/>
      <c r="BT5483" s="46"/>
      <c r="BU5483" s="46"/>
      <c r="BV5483" s="46"/>
      <c r="BW5483" s="46"/>
      <c r="BX5483" s="46"/>
      <c r="BY5483" s="46"/>
      <c r="BZ5483" s="46"/>
      <c r="CA5483" s="46"/>
      <c r="CB5483" s="46"/>
      <c r="CC5483" s="46"/>
      <c r="CD5483" s="46"/>
      <c r="CE5483" s="46"/>
      <c r="CF5483" s="46"/>
      <c r="CG5483" s="46"/>
      <c r="CH5483" s="46"/>
      <c r="CI5483" s="46"/>
      <c r="CJ5483" s="46"/>
      <c r="CK5483" s="46"/>
      <c r="CL5483" s="46"/>
      <c r="CM5483" s="46"/>
      <c r="CN5483" s="46"/>
      <c r="CO5483" s="46"/>
      <c r="CP5483" s="46"/>
      <c r="CQ5483" s="46"/>
      <c r="CR5483" s="46"/>
      <c r="CS5483" s="46"/>
      <c r="CT5483" s="46"/>
      <c r="CU5483" s="46"/>
      <c r="CV5483" s="46"/>
      <c r="CW5483" s="46"/>
      <c r="CX5483" s="46"/>
      <c r="CY5483" s="46"/>
      <c r="CZ5483" s="46"/>
      <c r="DA5483" s="46"/>
      <c r="DB5483" s="46"/>
      <c r="DC5483" s="46"/>
      <c r="DD5483" s="46"/>
      <c r="DE5483" s="46"/>
      <c r="DF5483" s="46"/>
      <c r="DG5483" s="46"/>
      <c r="DH5483" s="46"/>
      <c r="DI5483" s="46"/>
      <c r="DJ5483" s="46"/>
      <c r="DK5483" s="46"/>
      <c r="DL5483" s="46"/>
      <c r="DM5483" s="46"/>
      <c r="DN5483" s="46"/>
      <c r="DO5483" s="46"/>
      <c r="DP5483" s="46"/>
      <c r="DQ5483" s="46"/>
      <c r="DR5483" s="46"/>
      <c r="DS5483" s="46"/>
      <c r="DT5483" s="46"/>
      <c r="DU5483" s="46"/>
      <c r="DV5483" s="46"/>
      <c r="DW5483" s="46"/>
      <c r="DX5483" s="46"/>
      <c r="DY5483" s="46"/>
      <c r="DZ5483" s="46"/>
      <c r="EA5483" s="46"/>
      <c r="EB5483" s="46"/>
      <c r="EC5483" s="46"/>
      <c r="ED5483" s="46"/>
      <c r="EE5483" s="46"/>
      <c r="EF5483" s="46"/>
      <c r="EG5483" s="46"/>
      <c r="EH5483" s="46"/>
      <c r="EI5483" s="46"/>
      <c r="EJ5483" s="46"/>
      <c r="EK5483" s="46"/>
      <c r="EL5483" s="46"/>
      <c r="EM5483" s="46"/>
      <c r="EN5483" s="46"/>
      <c r="EO5483" s="46"/>
      <c r="EP5483" s="46"/>
      <c r="EQ5483" s="46"/>
      <c r="ER5483" s="46"/>
      <c r="ES5483" s="46"/>
      <c r="ET5483" s="46"/>
      <c r="EU5483" s="46"/>
      <c r="EV5483" s="46"/>
      <c r="EW5483" s="46"/>
      <c r="EX5483" s="46"/>
      <c r="EY5483" s="46"/>
      <c r="EZ5483" s="46"/>
      <c r="FA5483" s="46"/>
      <c r="FB5483" s="46"/>
      <c r="FC5483" s="46"/>
      <c r="FD5483" s="46"/>
      <c r="FE5483" s="46"/>
      <c r="FF5483" s="46"/>
      <c r="FG5483" s="46"/>
      <c r="FH5483" s="46"/>
      <c r="FI5483" s="46"/>
      <c r="FJ5483" s="46"/>
      <c r="FK5483" s="46"/>
      <c r="FL5483" s="46"/>
      <c r="FM5483" s="46"/>
      <c r="FN5483" s="46"/>
      <c r="FO5483" s="46"/>
      <c r="FP5483" s="46"/>
      <c r="FQ5483" s="46"/>
      <c r="FR5483" s="46"/>
      <c r="FS5483" s="46"/>
      <c r="FT5483" s="46"/>
      <c r="FU5483" s="46"/>
      <c r="FV5483" s="46"/>
      <c r="FW5483" s="46"/>
      <c r="FX5483" s="46"/>
      <c r="FY5483" s="46"/>
      <c r="FZ5483" s="46"/>
      <c r="GA5483" s="46"/>
      <c r="GB5483" s="46"/>
      <c r="GC5483" s="46"/>
      <c r="GD5483" s="46"/>
      <c r="GE5483" s="46"/>
      <c r="GF5483" s="46"/>
      <c r="GG5483" s="46"/>
      <c r="GH5483" s="46"/>
      <c r="GI5483" s="46"/>
      <c r="GJ5483" s="46"/>
      <c r="GK5483" s="46"/>
      <c r="GL5483" s="46"/>
      <c r="GM5483" s="46"/>
      <c r="GN5483" s="46"/>
      <c r="GO5483" s="46"/>
      <c r="GP5483" s="46"/>
      <c r="GQ5483" s="46"/>
      <c r="GR5483" s="46"/>
      <c r="GS5483" s="46"/>
      <c r="GT5483" s="46"/>
      <c r="GU5483" s="46"/>
      <c r="GV5483" s="46"/>
      <c r="GW5483" s="46"/>
      <c r="GX5483" s="46"/>
      <c r="GY5483" s="46"/>
      <c r="GZ5483" s="46"/>
      <c r="HA5483" s="46"/>
      <c r="HB5483" s="46"/>
      <c r="HC5483" s="46"/>
      <c r="HD5483" s="46"/>
      <c r="HE5483" s="46"/>
      <c r="HF5483" s="46"/>
      <c r="HG5483" s="46"/>
      <c r="HH5483" s="46"/>
      <c r="HI5483" s="46"/>
      <c r="HJ5483" s="46"/>
      <c r="HK5483" s="46"/>
      <c r="HL5483" s="46"/>
      <c r="HM5483" s="46"/>
      <c r="HN5483" s="46"/>
      <c r="HO5483" s="46"/>
      <c r="HP5483" s="46"/>
      <c r="HQ5483" s="46"/>
      <c r="HR5483" s="46"/>
      <c r="HS5483" s="46"/>
      <c r="HT5483" s="46"/>
      <c r="HU5483" s="46"/>
      <c r="HV5483" s="46"/>
      <c r="HW5483" s="46"/>
      <c r="HX5483" s="46"/>
      <c r="HY5483" s="46"/>
      <c r="HZ5483" s="46"/>
      <c r="IA5483" s="46"/>
      <c r="IB5483" s="46"/>
      <c r="IC5483" s="46"/>
      <c r="ID5483" s="46"/>
      <c r="IE5483" s="46"/>
      <c r="IF5483" s="46"/>
      <c r="IG5483" s="46"/>
      <c r="IH5483" s="46"/>
      <c r="II5483" s="46"/>
      <c r="IJ5483" s="46"/>
      <c r="IK5483" s="46"/>
      <c r="IL5483" s="46"/>
      <c r="IM5483" s="46"/>
      <c r="IN5483" s="46"/>
      <c r="IO5483" s="46"/>
      <c r="IP5483" s="46"/>
      <c r="IQ5483" s="46"/>
      <c r="IR5483" s="46"/>
      <c r="IS5483" s="46"/>
      <c r="IT5483" s="46"/>
      <c r="IU5483" s="46"/>
    </row>
    <row r="5484" spans="1:255">
      <c r="A5484" s="46"/>
      <c r="B5484" s="46"/>
      <c r="C5484" s="46"/>
      <c r="D5484" s="46"/>
      <c r="E5484" s="46"/>
      <c r="F5484" s="46"/>
      <c r="G5484" s="46"/>
      <c r="H5484" s="46"/>
      <c r="I5484" s="46"/>
      <c r="J5484" s="46"/>
      <c r="K5484" s="46"/>
      <c r="L5484" s="46"/>
      <c r="M5484" s="46"/>
      <c r="N5484" s="46"/>
      <c r="O5484" s="46"/>
      <c r="P5484" s="46"/>
      <c r="Q5484" s="46"/>
      <c r="R5484" s="46"/>
      <c r="S5484" s="46"/>
      <c r="T5484" s="46"/>
      <c r="U5484" s="46"/>
      <c r="V5484" s="46"/>
      <c r="W5484" s="46"/>
      <c r="X5484" s="46"/>
      <c r="Y5484" s="46"/>
      <c r="Z5484" s="46"/>
      <c r="AA5484" s="46"/>
      <c r="AB5484" s="46"/>
      <c r="AC5484" s="46"/>
      <c r="AD5484" s="46"/>
      <c r="AE5484" s="46"/>
      <c r="AF5484" s="46"/>
      <c r="AG5484" s="46"/>
      <c r="AH5484" s="46"/>
      <c r="AI5484" s="46"/>
      <c r="AJ5484" s="46"/>
      <c r="AK5484" s="46"/>
      <c r="AL5484" s="46"/>
      <c r="AM5484" s="46"/>
      <c r="AN5484" s="46"/>
      <c r="AO5484" s="46"/>
      <c r="AP5484" s="46"/>
      <c r="AQ5484" s="46"/>
      <c r="AR5484" s="46"/>
      <c r="AS5484" s="46"/>
      <c r="AT5484" s="46"/>
      <c r="AU5484" s="46"/>
      <c r="AV5484" s="46"/>
      <c r="AW5484" s="46"/>
      <c r="AX5484" s="46"/>
      <c r="AY5484" s="46"/>
      <c r="AZ5484" s="46"/>
      <c r="BA5484" s="46"/>
      <c r="BB5484" s="46"/>
      <c r="BC5484" s="46"/>
      <c r="BD5484" s="46"/>
      <c r="BE5484" s="46"/>
      <c r="BF5484" s="46"/>
      <c r="BG5484" s="46"/>
      <c r="BH5484" s="46"/>
      <c r="BI5484" s="46"/>
      <c r="BJ5484" s="46"/>
      <c r="BK5484" s="46"/>
      <c r="BL5484" s="46"/>
      <c r="BM5484" s="46"/>
      <c r="BN5484" s="46"/>
      <c r="BO5484" s="46"/>
      <c r="BP5484" s="46"/>
      <c r="BQ5484" s="46"/>
      <c r="BR5484" s="46"/>
      <c r="BS5484" s="46"/>
      <c r="BT5484" s="46"/>
      <c r="BU5484" s="46"/>
      <c r="BV5484" s="46"/>
      <c r="BW5484" s="46"/>
      <c r="BX5484" s="46"/>
      <c r="BY5484" s="46"/>
      <c r="BZ5484" s="46"/>
      <c r="CA5484" s="46"/>
      <c r="CB5484" s="46"/>
      <c r="CC5484" s="46"/>
      <c r="CD5484" s="46"/>
      <c r="CE5484" s="46"/>
      <c r="CF5484" s="46"/>
      <c r="CG5484" s="46"/>
      <c r="CH5484" s="46"/>
      <c r="CI5484" s="46"/>
      <c r="CJ5484" s="46"/>
      <c r="CK5484" s="46"/>
      <c r="CL5484" s="46"/>
      <c r="CM5484" s="46"/>
      <c r="CN5484" s="46"/>
      <c r="CO5484" s="46"/>
      <c r="CP5484" s="46"/>
      <c r="CQ5484" s="46"/>
      <c r="CR5484" s="46"/>
      <c r="CS5484" s="46"/>
      <c r="CT5484" s="46"/>
      <c r="CU5484" s="46"/>
      <c r="CV5484" s="46"/>
      <c r="CW5484" s="46"/>
      <c r="CX5484" s="46"/>
      <c r="CY5484" s="46"/>
      <c r="CZ5484" s="46"/>
      <c r="DA5484" s="46"/>
      <c r="DB5484" s="46"/>
      <c r="DC5484" s="46"/>
      <c r="DD5484" s="46"/>
      <c r="DE5484" s="46"/>
      <c r="DF5484" s="46"/>
      <c r="DG5484" s="46"/>
      <c r="DH5484" s="46"/>
      <c r="DI5484" s="46"/>
      <c r="DJ5484" s="46"/>
      <c r="DK5484" s="46"/>
      <c r="DL5484" s="46"/>
      <c r="DM5484" s="46"/>
      <c r="DN5484" s="46"/>
      <c r="DO5484" s="46"/>
      <c r="DP5484" s="46"/>
      <c r="DQ5484" s="46"/>
      <c r="DR5484" s="46"/>
      <c r="DS5484" s="46"/>
      <c r="DT5484" s="46"/>
      <c r="DU5484" s="46"/>
      <c r="DV5484" s="46"/>
      <c r="DW5484" s="46"/>
      <c r="DX5484" s="46"/>
      <c r="DY5484" s="46"/>
      <c r="DZ5484" s="46"/>
      <c r="EA5484" s="46"/>
      <c r="EB5484" s="46"/>
      <c r="EC5484" s="46"/>
      <c r="ED5484" s="46"/>
      <c r="EE5484" s="46"/>
      <c r="EF5484" s="46"/>
      <c r="EG5484" s="46"/>
      <c r="EH5484" s="46"/>
      <c r="EI5484" s="46"/>
      <c r="EJ5484" s="46"/>
      <c r="EK5484" s="46"/>
      <c r="EL5484" s="46"/>
      <c r="EM5484" s="46"/>
      <c r="EN5484" s="46"/>
      <c r="EO5484" s="46"/>
      <c r="EP5484" s="46"/>
      <c r="EQ5484" s="46"/>
      <c r="ER5484" s="46"/>
      <c r="ES5484" s="46"/>
      <c r="ET5484" s="46"/>
      <c r="EU5484" s="46"/>
      <c r="EV5484" s="46"/>
      <c r="EW5484" s="46"/>
      <c r="EX5484" s="46"/>
      <c r="EY5484" s="46"/>
      <c r="EZ5484" s="46"/>
      <c r="FA5484" s="46"/>
      <c r="FB5484" s="46"/>
      <c r="FC5484" s="46"/>
      <c r="FD5484" s="46"/>
      <c r="FE5484" s="46"/>
      <c r="FF5484" s="46"/>
      <c r="FG5484" s="46"/>
      <c r="FH5484" s="46"/>
      <c r="FI5484" s="46"/>
      <c r="FJ5484" s="46"/>
      <c r="FK5484" s="46"/>
      <c r="FL5484" s="46"/>
      <c r="FM5484" s="46"/>
      <c r="FN5484" s="46"/>
      <c r="FO5484" s="46"/>
      <c r="FP5484" s="46"/>
      <c r="FQ5484" s="46"/>
      <c r="FR5484" s="46"/>
      <c r="FS5484" s="46"/>
      <c r="FT5484" s="46"/>
      <c r="FU5484" s="46"/>
      <c r="FV5484" s="46"/>
      <c r="FW5484" s="46"/>
      <c r="FX5484" s="46"/>
      <c r="FY5484" s="46"/>
      <c r="FZ5484" s="46"/>
      <c r="GA5484" s="46"/>
      <c r="GB5484" s="46"/>
      <c r="GC5484" s="46"/>
      <c r="GD5484" s="46"/>
      <c r="GE5484" s="46"/>
      <c r="GF5484" s="46"/>
      <c r="GG5484" s="46"/>
      <c r="GH5484" s="46"/>
      <c r="GI5484" s="46"/>
      <c r="GJ5484" s="46"/>
      <c r="GK5484" s="46"/>
      <c r="GL5484" s="46"/>
      <c r="GM5484" s="46"/>
      <c r="GN5484" s="46"/>
      <c r="GO5484" s="46"/>
      <c r="GP5484" s="46"/>
      <c r="GQ5484" s="46"/>
      <c r="GR5484" s="46"/>
      <c r="GS5484" s="46"/>
      <c r="GT5484" s="46"/>
      <c r="GU5484" s="46"/>
      <c r="GV5484" s="46"/>
      <c r="GW5484" s="46"/>
      <c r="GX5484" s="46"/>
      <c r="GY5484" s="46"/>
      <c r="GZ5484" s="46"/>
      <c r="HA5484" s="46"/>
      <c r="HB5484" s="46"/>
      <c r="HC5484" s="46"/>
      <c r="HD5484" s="46"/>
      <c r="HE5484" s="46"/>
      <c r="HF5484" s="46"/>
      <c r="HG5484" s="46"/>
      <c r="HH5484" s="46"/>
      <c r="HI5484" s="46"/>
      <c r="HJ5484" s="46"/>
      <c r="HK5484" s="46"/>
      <c r="HL5484" s="46"/>
      <c r="HM5484" s="46"/>
      <c r="HN5484" s="46"/>
      <c r="HO5484" s="46"/>
      <c r="HP5484" s="46"/>
      <c r="HQ5484" s="46"/>
      <c r="HR5484" s="46"/>
      <c r="HS5484" s="46"/>
      <c r="HT5484" s="46"/>
      <c r="HU5484" s="46"/>
      <c r="HV5484" s="46"/>
      <c r="HW5484" s="46"/>
      <c r="HX5484" s="46"/>
      <c r="HY5484" s="46"/>
      <c r="HZ5484" s="46"/>
      <c r="IA5484" s="46"/>
      <c r="IB5484" s="46"/>
      <c r="IC5484" s="46"/>
      <c r="ID5484" s="46"/>
      <c r="IE5484" s="46"/>
      <c r="IF5484" s="46"/>
      <c r="IG5484" s="46"/>
      <c r="IH5484" s="46"/>
      <c r="II5484" s="46"/>
      <c r="IJ5484" s="46"/>
      <c r="IK5484" s="46"/>
      <c r="IL5484" s="46"/>
      <c r="IM5484" s="46"/>
      <c r="IN5484" s="46"/>
      <c r="IO5484" s="46"/>
      <c r="IP5484" s="46"/>
      <c r="IQ5484" s="46"/>
      <c r="IR5484" s="46"/>
      <c r="IS5484" s="46"/>
      <c r="IT5484" s="46"/>
      <c r="IU5484" s="46"/>
    </row>
    <row r="5485" spans="1:255">
      <c r="A5485" s="46"/>
      <c r="B5485" s="46"/>
      <c r="C5485" s="46"/>
      <c r="D5485" s="46"/>
      <c r="E5485" s="46"/>
      <c r="F5485" s="46"/>
      <c r="G5485" s="46"/>
      <c r="H5485" s="46"/>
      <c r="I5485" s="46"/>
      <c r="J5485" s="46"/>
      <c r="K5485" s="46"/>
      <c r="L5485" s="46"/>
      <c r="M5485" s="46"/>
      <c r="N5485" s="46"/>
      <c r="O5485" s="46"/>
      <c r="P5485" s="46"/>
      <c r="Q5485" s="46"/>
      <c r="R5485" s="46"/>
      <c r="S5485" s="46"/>
      <c r="T5485" s="46"/>
      <c r="U5485" s="46"/>
      <c r="V5485" s="46"/>
      <c r="W5485" s="46"/>
      <c r="X5485" s="46"/>
      <c r="Y5485" s="46"/>
      <c r="Z5485" s="46"/>
      <c r="AA5485" s="46"/>
      <c r="AB5485" s="46"/>
      <c r="AC5485" s="46"/>
      <c r="AD5485" s="46"/>
      <c r="AE5485" s="46"/>
      <c r="AF5485" s="46"/>
      <c r="AG5485" s="46"/>
      <c r="AH5485" s="46"/>
      <c r="AI5485" s="46"/>
      <c r="AJ5485" s="46"/>
      <c r="AK5485" s="46"/>
      <c r="AL5485" s="46"/>
      <c r="AM5485" s="46"/>
      <c r="AN5485" s="46"/>
      <c r="AO5485" s="46"/>
      <c r="AP5485" s="46"/>
      <c r="AQ5485" s="46"/>
      <c r="AR5485" s="46"/>
      <c r="AS5485" s="46"/>
      <c r="AT5485" s="46"/>
      <c r="AU5485" s="46"/>
      <c r="AV5485" s="46"/>
      <c r="AW5485" s="46"/>
      <c r="AX5485" s="46"/>
      <c r="AY5485" s="46"/>
      <c r="AZ5485" s="46"/>
      <c r="BA5485" s="46"/>
      <c r="BB5485" s="46"/>
      <c r="BC5485" s="46"/>
      <c r="BD5485" s="46"/>
      <c r="BE5485" s="46"/>
      <c r="BF5485" s="46"/>
      <c r="BG5485" s="46"/>
      <c r="BH5485" s="46"/>
      <c r="BI5485" s="46"/>
      <c r="BJ5485" s="46"/>
      <c r="BK5485" s="46"/>
      <c r="BL5485" s="46"/>
      <c r="BM5485" s="46"/>
      <c r="BN5485" s="46"/>
      <c r="BO5485" s="46"/>
      <c r="BP5485" s="46"/>
      <c r="BQ5485" s="46"/>
      <c r="BR5485" s="46"/>
      <c r="BS5485" s="46"/>
      <c r="BT5485" s="46"/>
      <c r="BU5485" s="46"/>
      <c r="BV5485" s="46"/>
      <c r="BW5485" s="46"/>
      <c r="BX5485" s="46"/>
      <c r="BY5485" s="46"/>
      <c r="BZ5485" s="46"/>
      <c r="CA5485" s="46"/>
      <c r="CB5485" s="46"/>
      <c r="CC5485" s="46"/>
      <c r="CD5485" s="46"/>
      <c r="CE5485" s="46"/>
      <c r="CF5485" s="46"/>
      <c r="CG5485" s="46"/>
      <c r="CH5485" s="46"/>
      <c r="CI5485" s="46"/>
      <c r="CJ5485" s="46"/>
      <c r="CK5485" s="46"/>
      <c r="CL5485" s="46"/>
      <c r="CM5485" s="46"/>
      <c r="CN5485" s="46"/>
      <c r="CO5485" s="46"/>
      <c r="CP5485" s="46"/>
      <c r="CQ5485" s="46"/>
      <c r="CR5485" s="46"/>
      <c r="CS5485" s="46"/>
      <c r="CT5485" s="46"/>
      <c r="CU5485" s="46"/>
      <c r="CV5485" s="46"/>
      <c r="CW5485" s="46"/>
      <c r="CX5485" s="46"/>
      <c r="CY5485" s="46"/>
      <c r="CZ5485" s="46"/>
      <c r="DA5485" s="46"/>
      <c r="DB5485" s="46"/>
      <c r="DC5485" s="46"/>
      <c r="DD5485" s="46"/>
      <c r="DE5485" s="46"/>
      <c r="DF5485" s="46"/>
      <c r="DG5485" s="46"/>
      <c r="DH5485" s="46"/>
      <c r="DI5485" s="46"/>
      <c r="DJ5485" s="46"/>
      <c r="DK5485" s="46"/>
      <c r="DL5485" s="46"/>
      <c r="DM5485" s="46"/>
      <c r="DN5485" s="46"/>
      <c r="DO5485" s="46"/>
      <c r="DP5485" s="46"/>
      <c r="DQ5485" s="46"/>
      <c r="DR5485" s="46"/>
      <c r="DS5485" s="46"/>
      <c r="DT5485" s="46"/>
      <c r="DU5485" s="46"/>
      <c r="DV5485" s="46"/>
      <c r="DW5485" s="46"/>
      <c r="DX5485" s="46"/>
      <c r="DY5485" s="46"/>
      <c r="DZ5485" s="46"/>
      <c r="EA5485" s="46"/>
      <c r="EB5485" s="46"/>
      <c r="EC5485" s="46"/>
      <c r="ED5485" s="46"/>
      <c r="EE5485" s="46"/>
      <c r="EF5485" s="46"/>
      <c r="EG5485" s="46"/>
      <c r="EH5485" s="46"/>
      <c r="EI5485" s="46"/>
      <c r="EJ5485" s="46"/>
      <c r="EK5485" s="46"/>
      <c r="EL5485" s="46"/>
      <c r="EM5485" s="46"/>
      <c r="EN5485" s="46"/>
      <c r="EO5485" s="46"/>
      <c r="EP5485" s="46"/>
      <c r="EQ5485" s="46"/>
      <c r="ER5485" s="46"/>
      <c r="ES5485" s="46"/>
      <c r="ET5485" s="46"/>
      <c r="EU5485" s="46"/>
      <c r="EV5485" s="46"/>
      <c r="EW5485" s="46"/>
      <c r="EX5485" s="46"/>
      <c r="EY5485" s="46"/>
      <c r="EZ5485" s="46"/>
      <c r="FA5485" s="46"/>
      <c r="FB5485" s="46"/>
      <c r="FC5485" s="46"/>
      <c r="FD5485" s="46"/>
      <c r="FE5485" s="46"/>
      <c r="FF5485" s="46"/>
      <c r="FG5485" s="46"/>
      <c r="FH5485" s="46"/>
      <c r="FI5485" s="46"/>
      <c r="FJ5485" s="46"/>
      <c r="FK5485" s="46"/>
      <c r="FL5485" s="46"/>
      <c r="FM5485" s="46"/>
      <c r="FN5485" s="46"/>
      <c r="FO5485" s="46"/>
      <c r="FP5485" s="46"/>
      <c r="FQ5485" s="46"/>
      <c r="FR5485" s="46"/>
      <c r="FS5485" s="46"/>
      <c r="FT5485" s="46"/>
      <c r="FU5485" s="46"/>
      <c r="FV5485" s="46"/>
      <c r="FW5485" s="46"/>
      <c r="FX5485" s="46"/>
      <c r="FY5485" s="46"/>
      <c r="FZ5485" s="46"/>
      <c r="GA5485" s="46"/>
      <c r="GB5485" s="46"/>
      <c r="GC5485" s="46"/>
      <c r="GD5485" s="46"/>
      <c r="GE5485" s="46"/>
      <c r="GF5485" s="46"/>
      <c r="GG5485" s="46"/>
      <c r="GH5485" s="46"/>
      <c r="GI5485" s="46"/>
      <c r="GJ5485" s="46"/>
      <c r="GK5485" s="46"/>
      <c r="GL5485" s="46"/>
      <c r="GM5485" s="46"/>
      <c r="GN5485" s="46"/>
      <c r="GO5485" s="46"/>
      <c r="GP5485" s="46"/>
      <c r="GQ5485" s="46"/>
      <c r="GR5485" s="46"/>
      <c r="GS5485" s="46"/>
      <c r="GT5485" s="46"/>
      <c r="GU5485" s="46"/>
      <c r="GV5485" s="46"/>
      <c r="GW5485" s="46"/>
      <c r="GX5485" s="46"/>
      <c r="GY5485" s="46"/>
      <c r="GZ5485" s="46"/>
      <c r="HA5485" s="46"/>
      <c r="HB5485" s="46"/>
      <c r="HC5485" s="46"/>
      <c r="HD5485" s="46"/>
      <c r="HE5485" s="46"/>
      <c r="HF5485" s="46"/>
      <c r="HG5485" s="46"/>
      <c r="HH5485" s="46"/>
      <c r="HI5485" s="46"/>
      <c r="HJ5485" s="46"/>
      <c r="HK5485" s="46"/>
      <c r="HL5485" s="46"/>
      <c r="HM5485" s="46"/>
      <c r="HN5485" s="46"/>
      <c r="HO5485" s="46"/>
      <c r="HP5485" s="46"/>
      <c r="HQ5485" s="46"/>
      <c r="HR5485" s="46"/>
      <c r="HS5485" s="46"/>
      <c r="HT5485" s="46"/>
      <c r="HU5485" s="46"/>
      <c r="HV5485" s="46"/>
      <c r="HW5485" s="46"/>
      <c r="HX5485" s="46"/>
      <c r="HY5485" s="46"/>
      <c r="HZ5485" s="46"/>
      <c r="IA5485" s="46"/>
      <c r="IB5485" s="46"/>
      <c r="IC5485" s="46"/>
      <c r="ID5485" s="46"/>
      <c r="IE5485" s="46"/>
      <c r="IF5485" s="46"/>
      <c r="IG5485" s="46"/>
      <c r="IH5485" s="46"/>
      <c r="II5485" s="46"/>
      <c r="IJ5485" s="46"/>
      <c r="IK5485" s="46"/>
      <c r="IL5485" s="46"/>
      <c r="IM5485" s="46"/>
      <c r="IN5485" s="46"/>
      <c r="IO5485" s="46"/>
      <c r="IP5485" s="46"/>
      <c r="IQ5485" s="46"/>
      <c r="IR5485" s="46"/>
      <c r="IS5485" s="46"/>
      <c r="IT5485" s="46"/>
      <c r="IU5485" s="46"/>
    </row>
    <row r="5486" spans="1:255">
      <c r="A5486" s="46"/>
      <c r="B5486" s="46"/>
      <c r="C5486" s="46"/>
      <c r="D5486" s="46"/>
      <c r="E5486" s="46"/>
      <c r="F5486" s="46"/>
      <c r="G5486" s="46"/>
      <c r="H5486" s="46"/>
      <c r="I5486" s="46"/>
      <c r="J5486" s="46"/>
      <c r="K5486" s="46"/>
      <c r="L5486" s="46"/>
      <c r="M5486" s="46"/>
      <c r="N5486" s="46"/>
      <c r="O5486" s="46"/>
      <c r="P5486" s="46"/>
      <c r="Q5486" s="46"/>
      <c r="R5486" s="46"/>
      <c r="S5486" s="46"/>
      <c r="T5486" s="46"/>
      <c r="U5486" s="46"/>
      <c r="V5486" s="46"/>
      <c r="W5486" s="46"/>
      <c r="X5486" s="46"/>
      <c r="Y5486" s="46"/>
      <c r="Z5486" s="46"/>
      <c r="AA5486" s="46"/>
      <c r="AB5486" s="46"/>
      <c r="AC5486" s="46"/>
      <c r="AD5486" s="46"/>
      <c r="AE5486" s="46"/>
      <c r="AF5486" s="46"/>
      <c r="AG5486" s="46"/>
      <c r="AH5486" s="46"/>
      <c r="AI5486" s="46"/>
      <c r="AJ5486" s="46"/>
      <c r="AK5486" s="46"/>
      <c r="AL5486" s="46"/>
      <c r="AM5486" s="46"/>
      <c r="AN5486" s="46"/>
      <c r="AO5486" s="46"/>
      <c r="AP5486" s="46"/>
      <c r="AQ5486" s="46"/>
      <c r="AR5486" s="46"/>
      <c r="AS5486" s="46"/>
      <c r="AT5486" s="46"/>
      <c r="AU5486" s="46"/>
      <c r="AV5486" s="46"/>
      <c r="AW5486" s="46"/>
      <c r="AX5486" s="46"/>
      <c r="AY5486" s="46"/>
      <c r="AZ5486" s="46"/>
      <c r="BA5486" s="46"/>
      <c r="BB5486" s="46"/>
      <c r="BC5486" s="46"/>
      <c r="BD5486" s="46"/>
      <c r="BE5486" s="46"/>
      <c r="BF5486" s="46"/>
      <c r="BG5486" s="46"/>
      <c r="BH5486" s="46"/>
      <c r="BI5486" s="46"/>
      <c r="BJ5486" s="46"/>
      <c r="BK5486" s="46"/>
      <c r="BL5486" s="46"/>
      <c r="BM5486" s="46"/>
      <c r="BN5486" s="46"/>
      <c r="BO5486" s="46"/>
      <c r="BP5486" s="46"/>
      <c r="BQ5486" s="46"/>
      <c r="BR5486" s="46"/>
      <c r="BS5486" s="46"/>
      <c r="BT5486" s="46"/>
      <c r="BU5486" s="46"/>
      <c r="BV5486" s="46"/>
      <c r="BW5486" s="46"/>
      <c r="BX5486" s="46"/>
      <c r="BY5486" s="46"/>
      <c r="BZ5486" s="46"/>
      <c r="CA5486" s="46"/>
      <c r="CB5486" s="46"/>
      <c r="CC5486" s="46"/>
      <c r="CD5486" s="46"/>
      <c r="CE5486" s="46"/>
      <c r="CF5486" s="46"/>
      <c r="CG5486" s="46"/>
      <c r="CH5486" s="46"/>
      <c r="CI5486" s="46"/>
      <c r="CJ5486" s="46"/>
      <c r="CK5486" s="46"/>
      <c r="CL5486" s="46"/>
      <c r="CM5486" s="46"/>
      <c r="CN5486" s="46"/>
      <c r="CO5486" s="46"/>
      <c r="CP5486" s="46"/>
      <c r="CQ5486" s="46"/>
      <c r="CR5486" s="46"/>
      <c r="CS5486" s="46"/>
      <c r="CT5486" s="46"/>
      <c r="CU5486" s="46"/>
      <c r="CV5486" s="46"/>
      <c r="CW5486" s="46"/>
      <c r="CX5486" s="46"/>
      <c r="CY5486" s="46"/>
      <c r="CZ5486" s="46"/>
      <c r="DA5486" s="46"/>
      <c r="DB5486" s="46"/>
      <c r="DC5486" s="46"/>
      <c r="DD5486" s="46"/>
      <c r="DE5486" s="46"/>
      <c r="DF5486" s="46"/>
      <c r="DG5486" s="46"/>
      <c r="DH5486" s="46"/>
      <c r="DI5486" s="46"/>
      <c r="DJ5486" s="46"/>
      <c r="DK5486" s="46"/>
      <c r="DL5486" s="46"/>
      <c r="DM5486" s="46"/>
      <c r="DN5486" s="46"/>
      <c r="DO5486" s="46"/>
      <c r="DP5486" s="46"/>
      <c r="DQ5486" s="46"/>
      <c r="DR5486" s="46"/>
      <c r="DS5486" s="46"/>
      <c r="DT5486" s="46"/>
      <c r="DU5486" s="46"/>
      <c r="DV5486" s="46"/>
      <c r="DW5486" s="46"/>
      <c r="DX5486" s="46"/>
      <c r="DY5486" s="46"/>
      <c r="DZ5486" s="46"/>
      <c r="EA5486" s="46"/>
      <c r="EB5486" s="46"/>
      <c r="EC5486" s="46"/>
      <c r="ED5486" s="46"/>
      <c r="EE5486" s="46"/>
      <c r="EF5486" s="46"/>
      <c r="EG5486" s="46"/>
      <c r="EH5486" s="46"/>
      <c r="EI5486" s="46"/>
      <c r="EJ5486" s="46"/>
      <c r="EK5486" s="46"/>
      <c r="EL5486" s="46"/>
      <c r="EM5486" s="46"/>
      <c r="EN5486" s="46"/>
      <c r="EO5486" s="46"/>
      <c r="EP5486" s="46"/>
      <c r="EQ5486" s="46"/>
      <c r="ER5486" s="46"/>
      <c r="ES5486" s="46"/>
      <c r="ET5486" s="46"/>
      <c r="EU5486" s="46"/>
      <c r="EV5486" s="46"/>
      <c r="EW5486" s="46"/>
      <c r="EX5486" s="46"/>
      <c r="EY5486" s="46"/>
      <c r="EZ5486" s="46"/>
      <c r="FA5486" s="46"/>
      <c r="FB5486" s="46"/>
      <c r="FC5486" s="46"/>
      <c r="FD5486" s="46"/>
      <c r="FE5486" s="46"/>
      <c r="FF5486" s="46"/>
      <c r="FG5486" s="46"/>
      <c r="FH5486" s="46"/>
      <c r="FI5486" s="46"/>
      <c r="FJ5486" s="46"/>
      <c r="FK5486" s="46"/>
      <c r="FL5486" s="46"/>
      <c r="FM5486" s="46"/>
      <c r="FN5486" s="46"/>
      <c r="FO5486" s="46"/>
      <c r="FP5486" s="46"/>
      <c r="FQ5486" s="46"/>
      <c r="FR5486" s="46"/>
      <c r="FS5486" s="46"/>
      <c r="FT5486" s="46"/>
      <c r="FU5486" s="46"/>
      <c r="FV5486" s="46"/>
      <c r="FW5486" s="46"/>
      <c r="FX5486" s="46"/>
      <c r="FY5486" s="46"/>
      <c r="FZ5486" s="46"/>
      <c r="GA5486" s="46"/>
      <c r="GB5486" s="46"/>
      <c r="GC5486" s="46"/>
      <c r="GD5486" s="46"/>
      <c r="GE5486" s="46"/>
      <c r="GF5486" s="46"/>
      <c r="GG5486" s="46"/>
      <c r="GH5486" s="46"/>
      <c r="GI5486" s="46"/>
      <c r="GJ5486" s="46"/>
      <c r="GK5486" s="46"/>
      <c r="GL5486" s="46"/>
      <c r="GM5486" s="46"/>
      <c r="GN5486" s="46"/>
      <c r="GO5486" s="46"/>
      <c r="GP5486" s="46"/>
      <c r="GQ5486" s="46"/>
      <c r="GR5486" s="46"/>
      <c r="GS5486" s="46"/>
      <c r="GT5486" s="46"/>
      <c r="GU5486" s="46"/>
      <c r="GV5486" s="46"/>
      <c r="GW5486" s="46"/>
      <c r="GX5486" s="46"/>
      <c r="GY5486" s="46"/>
      <c r="GZ5486" s="46"/>
      <c r="HA5486" s="46"/>
      <c r="HB5486" s="46"/>
      <c r="HC5486" s="46"/>
      <c r="HD5486" s="46"/>
      <c r="HE5486" s="46"/>
      <c r="HF5486" s="46"/>
      <c r="HG5486" s="46"/>
      <c r="HH5486" s="46"/>
      <c r="HI5486" s="46"/>
      <c r="HJ5486" s="46"/>
      <c r="HK5486" s="46"/>
      <c r="HL5486" s="46"/>
      <c r="HM5486" s="46"/>
      <c r="HN5486" s="46"/>
      <c r="HO5486" s="46"/>
      <c r="HP5486" s="46"/>
      <c r="HQ5486" s="46"/>
      <c r="HR5486" s="46"/>
      <c r="HS5486" s="46"/>
      <c r="HT5486" s="46"/>
      <c r="HU5486" s="46"/>
      <c r="HV5486" s="46"/>
      <c r="HW5486" s="46"/>
      <c r="HX5486" s="46"/>
      <c r="HY5486" s="46"/>
      <c r="HZ5486" s="46"/>
      <c r="IA5486" s="46"/>
      <c r="IB5486" s="46"/>
      <c r="IC5486" s="46"/>
      <c r="ID5486" s="46"/>
      <c r="IE5486" s="46"/>
      <c r="IF5486" s="46"/>
      <c r="IG5486" s="46"/>
      <c r="IH5486" s="46"/>
      <c r="II5486" s="46"/>
      <c r="IJ5486" s="46"/>
      <c r="IK5486" s="46"/>
      <c r="IL5486" s="46"/>
      <c r="IM5486" s="46"/>
      <c r="IN5486" s="46"/>
      <c r="IO5486" s="46"/>
      <c r="IP5486" s="46"/>
      <c r="IQ5486" s="46"/>
      <c r="IR5486" s="46"/>
      <c r="IS5486" s="46"/>
      <c r="IT5486" s="46"/>
      <c r="IU5486" s="46"/>
    </row>
  </sheetData>
  <mergeCells count="1">
    <mergeCell ref="A1:F1"/>
  </mergeCells>
  <pageMargins left="0.59375" right="0.11811023622047245"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view="pageBreakPreview" zoomScaleNormal="100" zoomScaleSheetLayoutView="100" workbookViewId="0">
      <selection activeCell="I7" sqref="I7"/>
    </sheetView>
  </sheetViews>
  <sheetFormatPr defaultColWidth="11.453125" defaultRowHeight="14.5"/>
  <sheetData>
    <row r="1" spans="1:11" ht="36" customHeight="1">
      <c r="A1" s="656" t="s">
        <v>1878</v>
      </c>
      <c r="B1" s="656"/>
      <c r="C1" s="656"/>
      <c r="D1" s="656"/>
      <c r="E1" s="656"/>
      <c r="F1" s="656"/>
      <c r="G1" s="656"/>
      <c r="H1" s="656"/>
      <c r="I1" s="656"/>
      <c r="J1" s="656"/>
      <c r="K1" s="656"/>
    </row>
    <row r="2" spans="1:11" ht="15.5">
      <c r="A2" s="467"/>
    </row>
    <row r="3" spans="1:11" ht="15.5">
      <c r="A3" s="468" t="s">
        <v>274</v>
      </c>
    </row>
    <row r="4" spans="1:11" ht="91">
      <c r="A4" s="310" t="s">
        <v>275</v>
      </c>
      <c r="B4" s="310" t="s">
        <v>262</v>
      </c>
      <c r="C4" s="310" t="s">
        <v>214</v>
      </c>
      <c r="D4" s="310" t="s">
        <v>263</v>
      </c>
      <c r="E4" s="279" t="s">
        <v>1879</v>
      </c>
      <c r="F4" s="310" t="s">
        <v>399</v>
      </c>
      <c r="G4" s="465" t="s">
        <v>216</v>
      </c>
      <c r="H4" s="465" t="s">
        <v>214</v>
      </c>
      <c r="I4" s="465" t="s">
        <v>265</v>
      </c>
      <c r="J4" s="279" t="s">
        <v>266</v>
      </c>
      <c r="K4" s="310" t="s">
        <v>267</v>
      </c>
    </row>
    <row r="5" spans="1:11">
      <c r="A5" s="469">
        <v>0</v>
      </c>
      <c r="B5" s="469">
        <v>0</v>
      </c>
      <c r="C5" s="470">
        <v>0</v>
      </c>
      <c r="D5" s="470">
        <v>0</v>
      </c>
      <c r="E5" s="470">
        <v>0</v>
      </c>
      <c r="F5" s="470">
        <v>0</v>
      </c>
      <c r="G5" s="471">
        <v>0</v>
      </c>
      <c r="H5" s="471">
        <v>0</v>
      </c>
      <c r="I5" s="471">
        <v>0</v>
      </c>
      <c r="J5" s="471">
        <v>0</v>
      </c>
      <c r="K5" s="470">
        <v>0</v>
      </c>
    </row>
    <row r="6" spans="1:11">
      <c r="A6" s="469">
        <v>0</v>
      </c>
      <c r="B6" s="469">
        <v>0</v>
      </c>
      <c r="C6" s="470">
        <v>0</v>
      </c>
      <c r="D6" s="470">
        <v>0</v>
      </c>
      <c r="E6" s="470">
        <v>0</v>
      </c>
      <c r="F6" s="470">
        <v>0</v>
      </c>
      <c r="G6" s="471">
        <v>0</v>
      </c>
      <c r="H6" s="471">
        <v>0</v>
      </c>
      <c r="I6" s="471">
        <v>0</v>
      </c>
      <c r="J6" s="471">
        <v>0</v>
      </c>
      <c r="K6" s="470">
        <v>0</v>
      </c>
    </row>
    <row r="7" spans="1:11">
      <c r="A7" s="469">
        <v>0</v>
      </c>
      <c r="B7" s="469">
        <v>0</v>
      </c>
      <c r="C7" s="469">
        <v>0</v>
      </c>
      <c r="D7" s="469">
        <v>0</v>
      </c>
      <c r="E7" s="469">
        <v>0</v>
      </c>
      <c r="F7" s="469">
        <v>0</v>
      </c>
      <c r="G7" s="471">
        <v>0</v>
      </c>
      <c r="H7" s="471">
        <v>0</v>
      </c>
      <c r="I7" s="471">
        <v>0</v>
      </c>
      <c r="J7" s="471">
        <v>0</v>
      </c>
      <c r="K7" s="469">
        <v>0</v>
      </c>
    </row>
    <row r="8" spans="1:11">
      <c r="A8" s="549" t="s">
        <v>268</v>
      </c>
      <c r="B8" s="549"/>
      <c r="C8" s="549"/>
      <c r="D8" s="549"/>
      <c r="E8" s="549"/>
      <c r="F8" s="549"/>
      <c r="G8" s="549"/>
      <c r="H8" s="549"/>
      <c r="I8" s="549"/>
      <c r="J8" s="549"/>
      <c r="K8" s="657">
        <v>0</v>
      </c>
    </row>
    <row r="9" spans="1:11">
      <c r="A9" s="549"/>
      <c r="B9" s="549"/>
      <c r="C9" s="549"/>
      <c r="D9" s="549"/>
      <c r="E9" s="549"/>
      <c r="F9" s="549"/>
      <c r="G9" s="549"/>
      <c r="H9" s="549"/>
      <c r="I9" s="549"/>
      <c r="J9" s="549"/>
      <c r="K9" s="657"/>
    </row>
    <row r="10" spans="1:11">
      <c r="A10" s="549"/>
      <c r="B10" s="549"/>
      <c r="C10" s="549"/>
      <c r="D10" s="549"/>
      <c r="E10" s="549"/>
      <c r="F10" s="549"/>
      <c r="G10" s="549"/>
      <c r="H10" s="549"/>
      <c r="I10" s="549"/>
      <c r="J10" s="549"/>
      <c r="K10" s="657"/>
    </row>
    <row r="11" spans="1:11" ht="15.5">
      <c r="A11" s="472"/>
    </row>
    <row r="12" spans="1:11" ht="15.5">
      <c r="A12" s="472" t="s">
        <v>259</v>
      </c>
    </row>
    <row r="13" spans="1:11" ht="65">
      <c r="A13" s="310" t="s">
        <v>275</v>
      </c>
      <c r="B13" s="310" t="s">
        <v>450</v>
      </c>
      <c r="C13" s="310" t="s">
        <v>276</v>
      </c>
      <c r="D13" s="310" t="s">
        <v>316</v>
      </c>
      <c r="E13" s="310" t="s">
        <v>466</v>
      </c>
      <c r="F13" s="310" t="s">
        <v>477</v>
      </c>
      <c r="G13" s="310" t="s">
        <v>216</v>
      </c>
      <c r="H13" s="310" t="s">
        <v>270</v>
      </c>
      <c r="I13" s="310" t="s">
        <v>271</v>
      </c>
      <c r="J13" s="310" t="s">
        <v>1880</v>
      </c>
      <c r="K13" s="279" t="s">
        <v>267</v>
      </c>
    </row>
    <row r="14" spans="1:11">
      <c r="A14" s="469">
        <v>0</v>
      </c>
      <c r="B14" s="469">
        <v>0</v>
      </c>
      <c r="C14" s="470">
        <v>0</v>
      </c>
      <c r="D14" s="470">
        <v>0</v>
      </c>
      <c r="E14" s="470">
        <v>0</v>
      </c>
      <c r="F14" s="470">
        <v>0</v>
      </c>
      <c r="G14" s="471">
        <v>0</v>
      </c>
      <c r="H14" s="471">
        <v>0</v>
      </c>
      <c r="I14" s="471">
        <v>0</v>
      </c>
      <c r="J14" s="471">
        <v>0</v>
      </c>
      <c r="K14" s="470">
        <v>0</v>
      </c>
    </row>
    <row r="15" spans="1:11">
      <c r="A15" s="469">
        <v>0</v>
      </c>
      <c r="B15" s="469">
        <v>0</v>
      </c>
      <c r="C15" s="470">
        <v>0</v>
      </c>
      <c r="D15" s="470">
        <v>0</v>
      </c>
      <c r="E15" s="470">
        <v>0</v>
      </c>
      <c r="F15" s="470">
        <v>0</v>
      </c>
      <c r="G15" s="471">
        <v>0</v>
      </c>
      <c r="H15" s="471">
        <v>0</v>
      </c>
      <c r="I15" s="471">
        <v>0</v>
      </c>
      <c r="J15" s="471">
        <v>0</v>
      </c>
      <c r="K15" s="470">
        <v>0</v>
      </c>
    </row>
    <row r="16" spans="1:11">
      <c r="A16" s="469">
        <v>0</v>
      </c>
      <c r="B16" s="469">
        <v>0</v>
      </c>
      <c r="C16" s="470">
        <v>0</v>
      </c>
      <c r="D16" s="470">
        <v>0</v>
      </c>
      <c r="E16" s="470">
        <v>0</v>
      </c>
      <c r="F16" s="470">
        <v>0</v>
      </c>
      <c r="G16" s="471">
        <v>0</v>
      </c>
      <c r="H16" s="471">
        <v>0</v>
      </c>
      <c r="I16" s="471">
        <v>0</v>
      </c>
      <c r="J16" s="471">
        <v>0</v>
      </c>
      <c r="K16" s="470">
        <v>0</v>
      </c>
    </row>
    <row r="17" spans="1:11">
      <c r="A17" s="469">
        <v>0</v>
      </c>
      <c r="B17" s="469">
        <v>0</v>
      </c>
      <c r="C17" s="470">
        <v>0</v>
      </c>
      <c r="D17" s="470">
        <v>0</v>
      </c>
      <c r="E17" s="470">
        <v>0</v>
      </c>
      <c r="F17" s="470">
        <v>0</v>
      </c>
      <c r="G17" s="471">
        <v>0</v>
      </c>
      <c r="H17" s="471">
        <v>0</v>
      </c>
      <c r="I17" s="471">
        <v>0</v>
      </c>
      <c r="J17" s="471">
        <v>0</v>
      </c>
      <c r="K17" s="470">
        <v>0</v>
      </c>
    </row>
    <row r="18" spans="1:11">
      <c r="A18" s="469">
        <v>0</v>
      </c>
      <c r="B18" s="469">
        <v>0</v>
      </c>
      <c r="C18" s="470">
        <v>0</v>
      </c>
      <c r="D18" s="470">
        <v>0</v>
      </c>
      <c r="E18" s="470">
        <v>0</v>
      </c>
      <c r="F18" s="470">
        <v>0</v>
      </c>
      <c r="G18" s="471">
        <v>0</v>
      </c>
      <c r="H18" s="471">
        <v>0</v>
      </c>
      <c r="I18" s="471">
        <v>0</v>
      </c>
      <c r="J18" s="471">
        <v>0</v>
      </c>
      <c r="K18" s="470">
        <v>0</v>
      </c>
    </row>
    <row r="19" spans="1:11">
      <c r="A19" s="469">
        <v>0</v>
      </c>
      <c r="B19" s="469">
        <v>0</v>
      </c>
      <c r="C19" s="470">
        <v>0</v>
      </c>
      <c r="D19" s="470">
        <v>0</v>
      </c>
      <c r="E19" s="470">
        <v>0</v>
      </c>
      <c r="F19" s="470">
        <v>0</v>
      </c>
      <c r="G19" s="471">
        <v>0</v>
      </c>
      <c r="H19" s="471">
        <v>0</v>
      </c>
      <c r="I19" s="471">
        <v>0</v>
      </c>
      <c r="J19" s="471">
        <v>0</v>
      </c>
      <c r="K19" s="470">
        <v>0</v>
      </c>
    </row>
    <row r="20" spans="1:11">
      <c r="A20" s="469">
        <v>0</v>
      </c>
      <c r="B20" s="469">
        <v>0</v>
      </c>
      <c r="C20" s="470">
        <v>0</v>
      </c>
      <c r="D20" s="470">
        <v>0</v>
      </c>
      <c r="E20" s="470">
        <v>0</v>
      </c>
      <c r="F20" s="470">
        <v>0</v>
      </c>
      <c r="G20" s="471">
        <v>0</v>
      </c>
      <c r="H20" s="471">
        <v>0</v>
      </c>
      <c r="I20" s="471">
        <v>0</v>
      </c>
      <c r="J20" s="471">
        <v>0</v>
      </c>
      <c r="K20" s="470">
        <v>0</v>
      </c>
    </row>
    <row r="21" spans="1:11">
      <c r="A21" s="469">
        <v>0</v>
      </c>
      <c r="B21" s="469">
        <v>0</v>
      </c>
      <c r="C21" s="470">
        <v>0</v>
      </c>
      <c r="D21" s="470">
        <v>0</v>
      </c>
      <c r="E21" s="470">
        <v>0</v>
      </c>
      <c r="F21" s="470">
        <v>0</v>
      </c>
      <c r="G21" s="471">
        <v>0</v>
      </c>
      <c r="H21" s="471">
        <v>0</v>
      </c>
      <c r="I21" s="471">
        <v>0</v>
      </c>
      <c r="J21" s="471">
        <v>0</v>
      </c>
      <c r="K21" s="470">
        <v>0</v>
      </c>
    </row>
    <row r="22" spans="1:11">
      <c r="A22" s="654" t="s">
        <v>273</v>
      </c>
      <c r="B22" s="654"/>
      <c r="C22" s="654"/>
      <c r="D22" s="654"/>
      <c r="E22" s="654"/>
      <c r="F22" s="654"/>
      <c r="G22" s="654"/>
      <c r="H22" s="654"/>
      <c r="I22" s="654"/>
      <c r="J22" s="654"/>
      <c r="K22" s="655">
        <v>0</v>
      </c>
    </row>
    <row r="23" spans="1:11">
      <c r="A23" s="654"/>
      <c r="B23" s="654"/>
      <c r="C23" s="654"/>
      <c r="D23" s="654"/>
      <c r="E23" s="654"/>
      <c r="F23" s="654"/>
      <c r="G23" s="654"/>
      <c r="H23" s="654"/>
      <c r="I23" s="654"/>
      <c r="J23" s="654"/>
      <c r="K23" s="655"/>
    </row>
  </sheetData>
  <mergeCells count="7">
    <mergeCell ref="A22:I23"/>
    <mergeCell ref="J22:J23"/>
    <mergeCell ref="K22:K23"/>
    <mergeCell ref="A1:K1"/>
    <mergeCell ref="A8:I10"/>
    <mergeCell ref="J8:J10"/>
    <mergeCell ref="K8:K10"/>
  </mergeCells>
  <pageMargins left="0.11811023622047245" right="0.11811023622047245" top="0.74803149606299213" bottom="0.74803149606299213" header="0.31496062992125984" footer="0.31496062992125984"/>
  <pageSetup paperSize="9" scale="7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72"/>
  <sheetViews>
    <sheetView view="pageBreakPreview" topLeftCell="A370" zoomScale="108" zoomScaleNormal="100" zoomScaleSheetLayoutView="108" workbookViewId="0">
      <selection activeCell="M11" sqref="M11"/>
    </sheetView>
  </sheetViews>
  <sheetFormatPr defaultColWidth="8.81640625" defaultRowHeight="13"/>
  <cols>
    <col min="1" max="1" width="11" style="396" customWidth="1"/>
    <col min="2" max="2" width="11.81640625" style="396" customWidth="1"/>
    <col min="3" max="3" width="18.26953125" style="396" customWidth="1"/>
    <col min="4" max="4" width="11.81640625" style="396" customWidth="1"/>
    <col min="5" max="5" width="20.1796875" style="396" customWidth="1"/>
    <col min="6" max="6" width="29" style="396" customWidth="1"/>
    <col min="7" max="7" width="8.81640625" style="396" customWidth="1"/>
    <col min="8" max="8" width="12.1796875" style="412" customWidth="1"/>
    <col min="9" max="9" width="4.26953125" style="395" hidden="1" customWidth="1"/>
    <col min="10" max="10" width="0" style="396" hidden="1" customWidth="1"/>
    <col min="11" max="16384" width="8.81640625" style="396"/>
  </cols>
  <sheetData>
    <row r="1" spans="1:14" s="285" customFormat="1">
      <c r="A1" s="356" t="s">
        <v>1366</v>
      </c>
      <c r="H1" s="371"/>
      <c r="I1" s="288"/>
    </row>
    <row r="2" spans="1:14" s="372" customFormat="1">
      <c r="A2" s="372" t="s">
        <v>1367</v>
      </c>
      <c r="I2" s="373"/>
    </row>
    <row r="3" spans="1:14" s="285" customFormat="1">
      <c r="B3" s="374"/>
      <c r="C3" s="374"/>
      <c r="D3" s="374"/>
      <c r="E3" s="374"/>
      <c r="F3" s="374"/>
      <c r="G3" s="374"/>
      <c r="H3" s="374"/>
      <c r="I3" s="288"/>
    </row>
    <row r="4" spans="1:14" s="285" customFormat="1">
      <c r="H4" s="371"/>
      <c r="I4" s="288"/>
    </row>
    <row r="5" spans="1:14" s="285" customFormat="1">
      <c r="A5" s="375" t="s">
        <v>350</v>
      </c>
      <c r="B5" s="375"/>
      <c r="C5" s="375"/>
      <c r="D5" s="375"/>
      <c r="E5" s="375"/>
      <c r="F5" s="375"/>
      <c r="G5" s="375"/>
      <c r="H5" s="375"/>
      <c r="I5" s="376"/>
      <c r="J5" s="375"/>
      <c r="K5" s="375"/>
      <c r="L5" s="375"/>
      <c r="M5" s="375"/>
      <c r="N5" s="375"/>
    </row>
    <row r="6" spans="1:14" s="382" customFormat="1" ht="78">
      <c r="A6" s="377" t="s">
        <v>344</v>
      </c>
      <c r="B6" s="378" t="s">
        <v>214</v>
      </c>
      <c r="C6" s="378" t="s">
        <v>496</v>
      </c>
      <c r="D6" s="378" t="s">
        <v>258</v>
      </c>
      <c r="E6" s="378" t="s">
        <v>570</v>
      </c>
      <c r="F6" s="378" t="s">
        <v>394</v>
      </c>
      <c r="G6" s="378" t="s">
        <v>31</v>
      </c>
      <c r="H6" s="379" t="s">
        <v>395</v>
      </c>
      <c r="I6" s="380"/>
      <c r="J6" s="381"/>
      <c r="K6" s="381"/>
      <c r="L6" s="381"/>
      <c r="M6" s="381"/>
      <c r="N6" s="381"/>
    </row>
    <row r="7" spans="1:14" s="285" customFormat="1" ht="65">
      <c r="A7" s="383">
        <v>43642</v>
      </c>
      <c r="B7" s="384">
        <v>154457021</v>
      </c>
      <c r="C7" s="384" t="s">
        <v>1368</v>
      </c>
      <c r="D7" s="384"/>
      <c r="E7" s="384" t="s">
        <v>1369</v>
      </c>
      <c r="F7" s="384" t="s">
        <v>1370</v>
      </c>
      <c r="G7" s="384" t="s">
        <v>1371</v>
      </c>
      <c r="H7" s="385">
        <v>2630</v>
      </c>
      <c r="I7" s="386"/>
      <c r="J7" s="387"/>
      <c r="K7" s="387"/>
      <c r="L7" s="387"/>
      <c r="M7" s="387"/>
      <c r="N7" s="387"/>
    </row>
    <row r="8" spans="1:14" s="285" customFormat="1">
      <c r="A8" s="388" t="s">
        <v>347</v>
      </c>
      <c r="B8" s="388"/>
      <c r="C8" s="388"/>
      <c r="D8" s="388"/>
      <c r="E8" s="388"/>
      <c r="F8" s="388"/>
      <c r="G8" s="388"/>
      <c r="H8" s="389">
        <v>2630</v>
      </c>
      <c r="I8" s="390">
        <v>1</v>
      </c>
      <c r="J8" s="391">
        <v>73</v>
      </c>
      <c r="K8" s="391"/>
      <c r="L8" s="391"/>
      <c r="M8" s="391"/>
      <c r="N8" s="391"/>
    </row>
    <row r="9" spans="1:14" s="285" customFormat="1">
      <c r="A9" s="431"/>
      <c r="B9" s="431"/>
      <c r="C9" s="431"/>
      <c r="D9" s="431"/>
      <c r="E9" s="431"/>
      <c r="F9" s="431"/>
      <c r="G9" s="431"/>
      <c r="H9" s="432"/>
      <c r="I9" s="390"/>
      <c r="J9" s="391"/>
      <c r="K9" s="391"/>
      <c r="L9" s="391"/>
      <c r="M9" s="391"/>
      <c r="N9" s="391"/>
    </row>
    <row r="10" spans="1:14" s="285" customFormat="1">
      <c r="A10" s="375" t="s">
        <v>352</v>
      </c>
      <c r="B10" s="375"/>
      <c r="C10" s="375"/>
      <c r="D10" s="375"/>
      <c r="E10" s="375"/>
      <c r="F10" s="375"/>
      <c r="G10" s="375"/>
      <c r="H10" s="375"/>
      <c r="I10" s="376"/>
      <c r="J10" s="375"/>
      <c r="K10" s="375"/>
      <c r="L10" s="375"/>
      <c r="M10" s="375"/>
      <c r="N10" s="375"/>
    </row>
    <row r="11" spans="1:14" s="382" customFormat="1" ht="78">
      <c r="A11" s="377" t="s">
        <v>344</v>
      </c>
      <c r="B11" s="378" t="s">
        <v>214</v>
      </c>
      <c r="C11" s="378" t="s">
        <v>1372</v>
      </c>
      <c r="D11" s="378" t="s">
        <v>558</v>
      </c>
      <c r="E11" s="378" t="s">
        <v>451</v>
      </c>
      <c r="F11" s="378" t="s">
        <v>394</v>
      </c>
      <c r="G11" s="378" t="s">
        <v>31</v>
      </c>
      <c r="H11" s="379" t="s">
        <v>395</v>
      </c>
      <c r="I11" s="376"/>
      <c r="J11" s="381"/>
      <c r="K11" s="381"/>
      <c r="L11" s="381"/>
      <c r="M11" s="381"/>
      <c r="N11" s="381"/>
    </row>
    <row r="12" spans="1:14" s="285" customFormat="1">
      <c r="A12" s="383"/>
      <c r="B12" s="384"/>
      <c r="C12" s="384"/>
      <c r="D12" s="384"/>
      <c r="E12" s="384"/>
      <c r="F12" s="384"/>
      <c r="G12" s="384"/>
      <c r="H12" s="385"/>
      <c r="I12" s="386"/>
      <c r="J12" s="387"/>
      <c r="K12" s="387"/>
      <c r="L12" s="387"/>
      <c r="M12" s="387"/>
      <c r="N12" s="387"/>
    </row>
    <row r="13" spans="1:14" s="285" customFormat="1">
      <c r="A13" s="383"/>
      <c r="B13" s="384"/>
      <c r="C13" s="384"/>
      <c r="D13" s="384"/>
      <c r="E13" s="384"/>
      <c r="F13" s="384"/>
      <c r="G13" s="384"/>
      <c r="H13" s="385"/>
      <c r="I13" s="386"/>
      <c r="J13" s="387"/>
      <c r="K13" s="387"/>
      <c r="L13" s="387"/>
      <c r="M13" s="387"/>
      <c r="N13" s="387"/>
    </row>
    <row r="14" spans="1:14" s="285" customFormat="1">
      <c r="A14" s="388" t="s">
        <v>347</v>
      </c>
      <c r="B14" s="388"/>
      <c r="C14" s="388"/>
      <c r="D14" s="388"/>
      <c r="E14" s="388"/>
      <c r="F14" s="388"/>
      <c r="G14" s="388"/>
      <c r="H14" s="389">
        <f>SUM(H12:H13)</f>
        <v>0</v>
      </c>
      <c r="I14" s="390">
        <v>2</v>
      </c>
      <c r="J14" s="391">
        <v>84</v>
      </c>
      <c r="K14" s="391"/>
      <c r="L14" s="391"/>
      <c r="M14" s="391"/>
      <c r="N14" s="391"/>
    </row>
    <row r="15" spans="1:14" s="285" customFormat="1">
      <c r="A15" s="431"/>
      <c r="B15" s="431"/>
      <c r="C15" s="431"/>
      <c r="D15" s="431"/>
      <c r="E15" s="431"/>
      <c r="F15" s="431"/>
      <c r="G15" s="431"/>
      <c r="H15" s="432"/>
      <c r="I15" s="390"/>
      <c r="J15" s="391"/>
      <c r="K15" s="391"/>
      <c r="L15" s="391"/>
      <c r="M15" s="391"/>
      <c r="N15" s="391"/>
    </row>
    <row r="16" spans="1:14" s="285" customFormat="1">
      <c r="A16" s="431"/>
      <c r="B16" s="431"/>
      <c r="C16" s="431"/>
      <c r="D16" s="431"/>
      <c r="E16" s="431"/>
      <c r="F16" s="431"/>
      <c r="G16" s="431"/>
      <c r="H16" s="432"/>
      <c r="I16" s="390"/>
      <c r="J16" s="391"/>
      <c r="K16" s="391"/>
      <c r="L16" s="391"/>
      <c r="M16" s="391"/>
      <c r="N16" s="391"/>
    </row>
    <row r="17" spans="1:14" s="285" customFormat="1" ht="28" customHeight="1">
      <c r="A17" s="660" t="s">
        <v>1374</v>
      </c>
      <c r="B17" s="660"/>
      <c r="C17" s="660"/>
      <c r="D17" s="660"/>
      <c r="E17" s="660"/>
      <c r="F17" s="660"/>
      <c r="G17" s="660"/>
      <c r="H17" s="660"/>
      <c r="I17" s="288"/>
    </row>
    <row r="18" spans="1:14" s="285" customFormat="1">
      <c r="H18" s="371"/>
      <c r="I18" s="288"/>
    </row>
    <row r="19" spans="1:14" s="372" customFormat="1">
      <c r="A19" s="372" t="s">
        <v>1367</v>
      </c>
      <c r="I19" s="373"/>
    </row>
    <row r="20" spans="1:14" s="285" customFormat="1">
      <c r="A20" s="375" t="s">
        <v>350</v>
      </c>
      <c r="B20" s="375"/>
      <c r="C20" s="375"/>
      <c r="D20" s="375"/>
      <c r="E20" s="375"/>
      <c r="F20" s="375"/>
      <c r="G20" s="375"/>
      <c r="H20" s="375"/>
      <c r="I20" s="376"/>
      <c r="J20" s="375"/>
      <c r="K20" s="375"/>
      <c r="L20" s="375"/>
      <c r="M20" s="375"/>
      <c r="N20" s="375"/>
    </row>
    <row r="21" spans="1:14" s="382" customFormat="1" ht="78">
      <c r="A21" s="377" t="s">
        <v>344</v>
      </c>
      <c r="B21" s="378" t="s">
        <v>214</v>
      </c>
      <c r="C21" s="378" t="s">
        <v>496</v>
      </c>
      <c r="D21" s="378" t="s">
        <v>258</v>
      </c>
      <c r="E21" s="378" t="s">
        <v>570</v>
      </c>
      <c r="F21" s="378" t="s">
        <v>394</v>
      </c>
      <c r="G21" s="378" t="s">
        <v>31</v>
      </c>
      <c r="H21" s="379" t="s">
        <v>395</v>
      </c>
      <c r="I21" s="380"/>
      <c r="J21" s="381"/>
      <c r="K21" s="381"/>
      <c r="L21" s="381"/>
      <c r="M21" s="381"/>
      <c r="N21" s="381"/>
    </row>
    <row r="22" spans="1:14" s="285" customFormat="1" ht="52">
      <c r="A22" s="383">
        <v>43643</v>
      </c>
      <c r="B22" s="384">
        <v>171337031</v>
      </c>
      <c r="C22" s="384" t="s">
        <v>1375</v>
      </c>
      <c r="D22" s="384"/>
      <c r="E22" s="384" t="s">
        <v>1866</v>
      </c>
      <c r="F22" s="384" t="s">
        <v>1376</v>
      </c>
      <c r="G22" s="384" t="s">
        <v>1371</v>
      </c>
      <c r="H22" s="385">
        <v>10000</v>
      </c>
      <c r="I22" s="386"/>
      <c r="J22" s="387"/>
      <c r="K22" s="387"/>
      <c r="L22" s="387"/>
      <c r="M22" s="387"/>
      <c r="N22" s="387"/>
    </row>
    <row r="23" spans="1:14" s="285" customFormat="1">
      <c r="A23" s="388" t="s">
        <v>347</v>
      </c>
      <c r="B23" s="388"/>
      <c r="C23" s="388"/>
      <c r="D23" s="388"/>
      <c r="E23" s="388"/>
      <c r="F23" s="388"/>
      <c r="G23" s="388"/>
      <c r="H23" s="389">
        <v>10000</v>
      </c>
      <c r="I23" s="390">
        <v>1</v>
      </c>
      <c r="J23" s="391">
        <v>84</v>
      </c>
      <c r="K23" s="391"/>
      <c r="L23" s="391"/>
      <c r="M23" s="391"/>
      <c r="N23" s="391"/>
    </row>
    <row r="24" spans="1:14" s="285" customFormat="1">
      <c r="A24" s="392"/>
      <c r="B24" s="386"/>
      <c r="C24" s="386"/>
      <c r="D24" s="386"/>
      <c r="E24" s="386"/>
      <c r="F24" s="386"/>
      <c r="G24" s="386"/>
      <c r="H24" s="393"/>
      <c r="I24" s="386"/>
      <c r="J24" s="386"/>
      <c r="K24" s="386"/>
      <c r="L24" s="386"/>
      <c r="M24" s="386"/>
      <c r="N24" s="386"/>
    </row>
    <row r="25" spans="1:14" s="285" customFormat="1">
      <c r="A25" s="375" t="s">
        <v>352</v>
      </c>
      <c r="B25" s="375"/>
      <c r="C25" s="375"/>
      <c r="D25" s="375"/>
      <c r="E25" s="375"/>
      <c r="F25" s="375"/>
      <c r="G25" s="375"/>
      <c r="H25" s="375"/>
      <c r="I25" s="376"/>
      <c r="J25" s="375"/>
      <c r="K25" s="375"/>
      <c r="L25" s="375"/>
      <c r="M25" s="375"/>
      <c r="N25" s="375"/>
    </row>
    <row r="26" spans="1:14" s="382" customFormat="1" ht="78">
      <c r="A26" s="377" t="s">
        <v>344</v>
      </c>
      <c r="B26" s="378" t="s">
        <v>214</v>
      </c>
      <c r="C26" s="378" t="s">
        <v>1372</v>
      </c>
      <c r="D26" s="378" t="s">
        <v>558</v>
      </c>
      <c r="E26" s="378" t="s">
        <v>451</v>
      </c>
      <c r="F26" s="378" t="s">
        <v>394</v>
      </c>
      <c r="G26" s="378" t="s">
        <v>31</v>
      </c>
      <c r="H26" s="379" t="s">
        <v>395</v>
      </c>
      <c r="I26" s="376"/>
      <c r="J26" s="381"/>
      <c r="K26" s="381"/>
      <c r="L26" s="381"/>
      <c r="M26" s="381"/>
      <c r="N26" s="381"/>
    </row>
    <row r="27" spans="1:14" s="285" customFormat="1" ht="65">
      <c r="A27" s="383">
        <v>43643</v>
      </c>
      <c r="B27" s="384">
        <v>154939484</v>
      </c>
      <c r="C27" s="384" t="s">
        <v>1377</v>
      </c>
      <c r="D27" s="384">
        <v>35276632</v>
      </c>
      <c r="E27" s="384" t="s">
        <v>1378</v>
      </c>
      <c r="F27" s="384" t="s">
        <v>1379</v>
      </c>
      <c r="G27" s="384" t="s">
        <v>1380</v>
      </c>
      <c r="H27" s="385">
        <v>14250</v>
      </c>
      <c r="I27" s="386"/>
      <c r="J27" s="387"/>
      <c r="K27" s="387"/>
      <c r="L27" s="387"/>
      <c r="M27" s="387"/>
      <c r="N27" s="387"/>
    </row>
    <row r="28" spans="1:14" s="285" customFormat="1" ht="104">
      <c r="A28" s="383">
        <v>43643</v>
      </c>
      <c r="B28" s="384">
        <v>180402183</v>
      </c>
      <c r="C28" s="384" t="s">
        <v>1381</v>
      </c>
      <c r="D28" s="384">
        <v>35276475</v>
      </c>
      <c r="E28" s="384" t="s">
        <v>1382</v>
      </c>
      <c r="F28" s="384" t="s">
        <v>1383</v>
      </c>
      <c r="G28" s="384" t="s">
        <v>1380</v>
      </c>
      <c r="H28" s="385">
        <v>2200</v>
      </c>
      <c r="I28" s="386"/>
      <c r="J28" s="387"/>
      <c r="K28" s="387"/>
      <c r="L28" s="387"/>
      <c r="M28" s="387"/>
      <c r="N28" s="387"/>
    </row>
    <row r="29" spans="1:14" s="285" customFormat="1">
      <c r="A29" s="388" t="s">
        <v>347</v>
      </c>
      <c r="B29" s="388"/>
      <c r="C29" s="388"/>
      <c r="D29" s="388"/>
      <c r="E29" s="388"/>
      <c r="F29" s="388"/>
      <c r="G29" s="388"/>
      <c r="H29" s="389">
        <f>SUM(H27:H28)</f>
        <v>16450</v>
      </c>
      <c r="I29" s="390">
        <v>2</v>
      </c>
      <c r="J29" s="391">
        <v>84</v>
      </c>
      <c r="K29" s="391"/>
      <c r="L29" s="391"/>
      <c r="M29" s="391"/>
      <c r="N29" s="391"/>
    </row>
    <row r="30" spans="1:14" s="285" customFormat="1">
      <c r="A30" s="394" t="s">
        <v>1373</v>
      </c>
      <c r="B30" s="394"/>
      <c r="C30" s="394"/>
      <c r="D30" s="394"/>
      <c r="E30" s="394"/>
      <c r="F30" s="394"/>
      <c r="G30" s="394"/>
      <c r="H30" s="394"/>
      <c r="I30" s="395"/>
      <c r="J30" s="387"/>
      <c r="K30" s="387"/>
      <c r="L30" s="387"/>
      <c r="M30" s="387"/>
      <c r="N30" s="387"/>
    </row>
    <row r="31" spans="1:14" s="285" customFormat="1">
      <c r="H31" s="371"/>
      <c r="I31" s="288"/>
    </row>
    <row r="32" spans="1:14" s="372" customFormat="1">
      <c r="I32" s="373"/>
    </row>
    <row r="33" spans="1:14" s="285" customFormat="1" ht="26.15" customHeight="1">
      <c r="A33" s="660" t="s">
        <v>1384</v>
      </c>
      <c r="B33" s="660"/>
      <c r="C33" s="660"/>
      <c r="D33" s="660"/>
      <c r="E33" s="660"/>
      <c r="F33" s="660"/>
      <c r="G33" s="660"/>
      <c r="H33" s="660"/>
      <c r="I33" s="288"/>
    </row>
    <row r="34" spans="1:14" s="285" customFormat="1">
      <c r="A34" s="372" t="s">
        <v>1367</v>
      </c>
      <c r="H34" s="371"/>
      <c r="I34" s="288"/>
    </row>
    <row r="35" spans="1:14" s="285" customFormat="1">
      <c r="A35" s="375" t="s">
        <v>350</v>
      </c>
      <c r="B35" s="375"/>
      <c r="C35" s="375"/>
      <c r="D35" s="375"/>
      <c r="E35" s="375"/>
      <c r="F35" s="375"/>
      <c r="G35" s="375"/>
      <c r="H35" s="375"/>
      <c r="I35" s="376"/>
      <c r="J35" s="375"/>
      <c r="K35" s="375"/>
      <c r="L35" s="375"/>
      <c r="M35" s="375"/>
      <c r="N35" s="375"/>
    </row>
    <row r="36" spans="1:14" s="382" customFormat="1" ht="78">
      <c r="A36" s="377" t="s">
        <v>344</v>
      </c>
      <c r="B36" s="378" t="s">
        <v>214</v>
      </c>
      <c r="C36" s="378" t="s">
        <v>496</v>
      </c>
      <c r="D36" s="378" t="s">
        <v>258</v>
      </c>
      <c r="E36" s="378" t="s">
        <v>570</v>
      </c>
      <c r="F36" s="378" t="s">
        <v>394</v>
      </c>
      <c r="G36" s="378" t="s">
        <v>31</v>
      </c>
      <c r="H36" s="379" t="s">
        <v>395</v>
      </c>
      <c r="I36" s="380"/>
      <c r="J36" s="381"/>
      <c r="K36" s="381"/>
      <c r="L36" s="381"/>
      <c r="M36" s="381"/>
      <c r="N36" s="381"/>
    </row>
    <row r="37" spans="1:14" s="285" customFormat="1">
      <c r="A37" s="384" t="s">
        <v>586</v>
      </c>
      <c r="B37" s="378" t="s">
        <v>586</v>
      </c>
      <c r="C37" s="378" t="s">
        <v>586</v>
      </c>
      <c r="D37" s="378" t="s">
        <v>586</v>
      </c>
      <c r="E37" s="378" t="s">
        <v>586</v>
      </c>
      <c r="F37" s="378" t="s">
        <v>586</v>
      </c>
      <c r="G37" s="378" t="s">
        <v>586</v>
      </c>
      <c r="H37" s="385">
        <v>0</v>
      </c>
      <c r="I37" s="386"/>
      <c r="J37" s="387"/>
      <c r="K37" s="387"/>
      <c r="L37" s="387"/>
      <c r="M37" s="387"/>
      <c r="N37" s="387"/>
    </row>
    <row r="38" spans="1:14" s="285" customFormat="1">
      <c r="A38" s="388" t="s">
        <v>347</v>
      </c>
      <c r="B38" s="388"/>
      <c r="C38" s="388"/>
      <c r="D38" s="388"/>
      <c r="E38" s="388"/>
      <c r="F38" s="388"/>
      <c r="G38" s="388"/>
      <c r="H38" s="389">
        <v>0</v>
      </c>
      <c r="I38" s="390">
        <v>1</v>
      </c>
      <c r="J38" s="391">
        <v>88</v>
      </c>
      <c r="K38" s="391"/>
      <c r="L38" s="391"/>
      <c r="M38" s="391"/>
      <c r="N38" s="391"/>
    </row>
    <row r="39" spans="1:14" s="285" customFormat="1">
      <c r="A39" s="392"/>
      <c r="B39" s="386"/>
      <c r="C39" s="386"/>
      <c r="D39" s="386"/>
      <c r="E39" s="386"/>
      <c r="F39" s="386"/>
      <c r="G39" s="386"/>
      <c r="H39" s="393"/>
      <c r="I39" s="386"/>
      <c r="J39" s="386"/>
      <c r="K39" s="386"/>
      <c r="L39" s="386"/>
      <c r="M39" s="386"/>
      <c r="N39" s="386"/>
    </row>
    <row r="40" spans="1:14" s="285" customFormat="1">
      <c r="A40" s="375" t="s">
        <v>352</v>
      </c>
      <c r="B40" s="375"/>
      <c r="C40" s="375"/>
      <c r="D40" s="375"/>
      <c r="E40" s="375"/>
      <c r="F40" s="375"/>
      <c r="G40" s="375"/>
      <c r="H40" s="375"/>
      <c r="I40" s="376"/>
      <c r="J40" s="375"/>
      <c r="K40" s="375"/>
      <c r="L40" s="375"/>
      <c r="M40" s="375"/>
      <c r="N40" s="375"/>
    </row>
    <row r="41" spans="1:14" s="382" customFormat="1" ht="78">
      <c r="A41" s="378" t="s">
        <v>344</v>
      </c>
      <c r="B41" s="378" t="s">
        <v>214</v>
      </c>
      <c r="C41" s="378" t="s">
        <v>1372</v>
      </c>
      <c r="D41" s="378" t="s">
        <v>558</v>
      </c>
      <c r="E41" s="378" t="s">
        <v>451</v>
      </c>
      <c r="F41" s="378" t="s">
        <v>394</v>
      </c>
      <c r="G41" s="378" t="s">
        <v>31</v>
      </c>
      <c r="H41" s="379" t="s">
        <v>395</v>
      </c>
      <c r="I41" s="376"/>
      <c r="J41" s="381"/>
      <c r="K41" s="381"/>
      <c r="L41" s="381"/>
      <c r="M41" s="381"/>
      <c r="N41" s="381"/>
    </row>
    <row r="42" spans="1:14" s="285" customFormat="1" ht="52">
      <c r="A42" s="383">
        <v>43643</v>
      </c>
      <c r="B42" s="384">
        <v>111752522</v>
      </c>
      <c r="C42" s="384" t="s">
        <v>1385</v>
      </c>
      <c r="D42" s="384">
        <v>25073559</v>
      </c>
      <c r="E42" s="384" t="s">
        <v>1386</v>
      </c>
      <c r="F42" s="384" t="s">
        <v>1387</v>
      </c>
      <c r="G42" s="384" t="s">
        <v>1380</v>
      </c>
      <c r="H42" s="385">
        <v>3024</v>
      </c>
      <c r="I42" s="386"/>
      <c r="J42" s="387"/>
      <c r="K42" s="387"/>
      <c r="L42" s="387"/>
      <c r="M42" s="387"/>
      <c r="N42" s="387"/>
    </row>
    <row r="43" spans="1:14" s="285" customFormat="1" ht="52">
      <c r="A43" s="383">
        <v>43644</v>
      </c>
      <c r="B43" s="384">
        <v>111010343</v>
      </c>
      <c r="C43" s="384" t="s">
        <v>1388</v>
      </c>
      <c r="D43" s="384">
        <v>22187714</v>
      </c>
      <c r="E43" s="384" t="s">
        <v>1389</v>
      </c>
      <c r="F43" s="384" t="s">
        <v>1390</v>
      </c>
      <c r="G43" s="384" t="s">
        <v>1380</v>
      </c>
      <c r="H43" s="385">
        <v>2010</v>
      </c>
      <c r="I43" s="386"/>
      <c r="J43" s="387"/>
      <c r="K43" s="387"/>
      <c r="L43" s="387"/>
      <c r="M43" s="387"/>
      <c r="N43" s="387"/>
    </row>
    <row r="44" spans="1:14" s="285" customFormat="1" ht="52">
      <c r="A44" s="383">
        <v>43644</v>
      </c>
      <c r="B44" s="384">
        <v>110710009</v>
      </c>
      <c r="C44" s="384" t="s">
        <v>1391</v>
      </c>
      <c r="D44" s="384">
        <v>25066336</v>
      </c>
      <c r="E44" s="384" t="s">
        <v>1392</v>
      </c>
      <c r="F44" s="384" t="s">
        <v>1393</v>
      </c>
      <c r="G44" s="384" t="s">
        <v>1380</v>
      </c>
      <c r="H44" s="385">
        <v>3720</v>
      </c>
      <c r="I44" s="386"/>
      <c r="J44" s="387"/>
      <c r="K44" s="387"/>
      <c r="L44" s="387"/>
      <c r="M44" s="387"/>
      <c r="N44" s="387"/>
    </row>
    <row r="45" spans="1:14" s="285" customFormat="1">
      <c r="A45" s="388" t="s">
        <v>347</v>
      </c>
      <c r="B45" s="388"/>
      <c r="C45" s="388"/>
      <c r="D45" s="388"/>
      <c r="E45" s="388"/>
      <c r="F45" s="388"/>
      <c r="G45" s="388"/>
      <c r="H45" s="389">
        <f>SUM(H42:H44)</f>
        <v>8754</v>
      </c>
      <c r="I45" s="390">
        <v>2</v>
      </c>
      <c r="J45" s="391">
        <v>88</v>
      </c>
      <c r="K45" s="391"/>
      <c r="L45" s="391"/>
      <c r="M45" s="391"/>
      <c r="N45" s="391"/>
    </row>
    <row r="46" spans="1:14" s="285" customFormat="1">
      <c r="A46" s="394" t="s">
        <v>1373</v>
      </c>
      <c r="B46" s="394"/>
      <c r="C46" s="394"/>
      <c r="D46" s="394"/>
      <c r="E46" s="394"/>
      <c r="F46" s="394"/>
      <c r="G46" s="394"/>
      <c r="H46" s="394"/>
      <c r="I46" s="395"/>
      <c r="J46" s="387"/>
      <c r="K46" s="387"/>
      <c r="L46" s="387"/>
      <c r="M46" s="387"/>
      <c r="N46" s="387"/>
    </row>
    <row r="47" spans="1:14" s="285" customFormat="1" ht="13" customHeight="1">
      <c r="A47" s="394"/>
      <c r="B47" s="394"/>
      <c r="C47" s="394"/>
      <c r="D47" s="394"/>
      <c r="E47" s="394"/>
      <c r="F47" s="394"/>
      <c r="G47" s="394"/>
      <c r="H47" s="394"/>
      <c r="I47" s="395"/>
      <c r="J47" s="387"/>
      <c r="K47" s="387"/>
      <c r="L47" s="387"/>
      <c r="M47" s="387"/>
      <c r="N47" s="387"/>
    </row>
    <row r="48" spans="1:14" s="285" customFormat="1" ht="27" customHeight="1">
      <c r="A48" s="658" t="s">
        <v>1394</v>
      </c>
      <c r="B48" s="658"/>
      <c r="C48" s="658"/>
      <c r="D48" s="658"/>
      <c r="E48" s="658"/>
      <c r="F48" s="658"/>
      <c r="G48" s="658"/>
      <c r="H48" s="658"/>
      <c r="I48" s="288"/>
    </row>
    <row r="49" spans="1:14" s="285" customFormat="1">
      <c r="H49" s="371"/>
      <c r="I49" s="288"/>
    </row>
    <row r="50" spans="1:14" s="372" customFormat="1">
      <c r="A50" s="372" t="s">
        <v>1367</v>
      </c>
      <c r="I50" s="373"/>
    </row>
    <row r="51" spans="1:14" s="285" customFormat="1">
      <c r="A51" s="375" t="s">
        <v>350</v>
      </c>
      <c r="B51" s="375"/>
      <c r="C51" s="375"/>
      <c r="D51" s="375"/>
      <c r="E51" s="375"/>
      <c r="F51" s="375"/>
      <c r="G51" s="375"/>
      <c r="H51" s="375"/>
      <c r="I51" s="376"/>
      <c r="J51" s="375"/>
      <c r="K51" s="375"/>
      <c r="L51" s="375"/>
      <c r="M51" s="375"/>
      <c r="N51" s="375"/>
    </row>
    <row r="52" spans="1:14" s="382" customFormat="1" ht="78">
      <c r="A52" s="377" t="s">
        <v>344</v>
      </c>
      <c r="B52" s="378" t="s">
        <v>214</v>
      </c>
      <c r="C52" s="378" t="s">
        <v>496</v>
      </c>
      <c r="D52" s="378" t="s">
        <v>258</v>
      </c>
      <c r="E52" s="378" t="s">
        <v>570</v>
      </c>
      <c r="F52" s="378" t="s">
        <v>394</v>
      </c>
      <c r="G52" s="378" t="s">
        <v>31</v>
      </c>
      <c r="H52" s="379" t="s">
        <v>395</v>
      </c>
      <c r="I52" s="380"/>
      <c r="J52" s="381"/>
      <c r="K52" s="381"/>
      <c r="L52" s="381"/>
      <c r="M52" s="381"/>
      <c r="N52" s="381"/>
    </row>
    <row r="53" spans="1:14" s="285" customFormat="1">
      <c r="A53" s="384" t="s">
        <v>586</v>
      </c>
      <c r="B53" s="378" t="s">
        <v>586</v>
      </c>
      <c r="C53" s="378" t="s">
        <v>586</v>
      </c>
      <c r="D53" s="378" t="s">
        <v>586</v>
      </c>
      <c r="E53" s="378" t="s">
        <v>586</v>
      </c>
      <c r="F53" s="378" t="s">
        <v>586</v>
      </c>
      <c r="G53" s="378" t="s">
        <v>586</v>
      </c>
      <c r="H53" s="385">
        <v>0</v>
      </c>
      <c r="I53" s="386"/>
      <c r="J53" s="387"/>
      <c r="K53" s="387"/>
      <c r="L53" s="387"/>
      <c r="M53" s="387"/>
      <c r="N53" s="387"/>
    </row>
    <row r="54" spans="1:14" s="285" customFormat="1">
      <c r="A54" s="388" t="s">
        <v>347</v>
      </c>
      <c r="B54" s="388"/>
      <c r="C54" s="388"/>
      <c r="D54" s="388"/>
      <c r="E54" s="388"/>
      <c r="F54" s="388"/>
      <c r="G54" s="388"/>
      <c r="H54" s="389">
        <v>0</v>
      </c>
      <c r="I54" s="390">
        <v>1</v>
      </c>
      <c r="J54" s="391">
        <v>96</v>
      </c>
      <c r="K54" s="391"/>
      <c r="L54" s="391"/>
      <c r="M54" s="391"/>
      <c r="N54" s="391"/>
    </row>
    <row r="55" spans="1:14" s="285" customFormat="1">
      <c r="A55" s="392"/>
      <c r="B55" s="386"/>
      <c r="C55" s="386"/>
      <c r="D55" s="386"/>
      <c r="E55" s="386"/>
      <c r="F55" s="386"/>
      <c r="G55" s="386"/>
      <c r="H55" s="393"/>
      <c r="I55" s="386"/>
      <c r="J55" s="386"/>
      <c r="K55" s="386"/>
      <c r="L55" s="386"/>
      <c r="M55" s="386"/>
      <c r="N55" s="386"/>
    </row>
    <row r="56" spans="1:14" s="285" customFormat="1">
      <c r="A56" s="375" t="s">
        <v>352</v>
      </c>
      <c r="B56" s="375"/>
      <c r="C56" s="375"/>
      <c r="D56" s="375"/>
      <c r="E56" s="375"/>
      <c r="F56" s="375"/>
      <c r="G56" s="375"/>
      <c r="H56" s="375"/>
      <c r="I56" s="376"/>
      <c r="J56" s="375"/>
      <c r="K56" s="375"/>
      <c r="L56" s="375"/>
      <c r="M56" s="375"/>
      <c r="N56" s="375"/>
    </row>
    <row r="57" spans="1:14" s="382" customFormat="1" ht="78">
      <c r="A57" s="378" t="s">
        <v>344</v>
      </c>
      <c r="B57" s="378" t="s">
        <v>214</v>
      </c>
      <c r="C57" s="378" t="s">
        <v>1372</v>
      </c>
      <c r="D57" s="378" t="s">
        <v>558</v>
      </c>
      <c r="E57" s="378" t="s">
        <v>451</v>
      </c>
      <c r="F57" s="378" t="s">
        <v>394</v>
      </c>
      <c r="G57" s="378" t="s">
        <v>31</v>
      </c>
      <c r="H57" s="379" t="s">
        <v>395</v>
      </c>
      <c r="I57" s="376"/>
      <c r="J57" s="381"/>
      <c r="K57" s="381"/>
      <c r="L57" s="381"/>
      <c r="M57" s="381"/>
      <c r="N57" s="381"/>
    </row>
    <row r="58" spans="1:14" s="285" customFormat="1" ht="65">
      <c r="A58" s="383">
        <v>43643</v>
      </c>
      <c r="B58" s="384">
        <v>142155916</v>
      </c>
      <c r="C58" s="384" t="s">
        <v>1395</v>
      </c>
      <c r="D58" s="384">
        <v>34663174</v>
      </c>
      <c r="E58" s="384" t="s">
        <v>1396</v>
      </c>
      <c r="F58" s="384" t="s">
        <v>1397</v>
      </c>
      <c r="G58" s="384" t="s">
        <v>1380</v>
      </c>
      <c r="H58" s="385">
        <v>14400</v>
      </c>
      <c r="I58" s="386"/>
      <c r="J58" s="387"/>
      <c r="K58" s="387"/>
      <c r="L58" s="387"/>
      <c r="M58" s="387"/>
      <c r="N58" s="387"/>
    </row>
    <row r="59" spans="1:14" s="285" customFormat="1">
      <c r="A59" s="388" t="s">
        <v>347</v>
      </c>
      <c r="B59" s="388"/>
      <c r="C59" s="388"/>
      <c r="D59" s="388"/>
      <c r="E59" s="388"/>
      <c r="F59" s="388"/>
      <c r="G59" s="388"/>
      <c r="H59" s="389">
        <f>SUM(H58:H58)</f>
        <v>14400</v>
      </c>
      <c r="I59" s="390">
        <v>2</v>
      </c>
      <c r="J59" s="391">
        <v>96</v>
      </c>
      <c r="K59" s="391"/>
      <c r="L59" s="391"/>
      <c r="M59" s="391"/>
      <c r="N59" s="391"/>
    </row>
    <row r="60" spans="1:14">
      <c r="H60" s="397"/>
    </row>
    <row r="61" spans="1:14">
      <c r="H61" s="397"/>
    </row>
    <row r="62" spans="1:14" s="285" customFormat="1" ht="24.65" customHeight="1">
      <c r="A62" s="658" t="s">
        <v>1398</v>
      </c>
      <c r="B62" s="658"/>
      <c r="C62" s="658"/>
      <c r="D62" s="658"/>
      <c r="E62" s="658"/>
      <c r="F62" s="658"/>
      <c r="G62" s="658"/>
      <c r="H62" s="658"/>
      <c r="I62" s="288"/>
    </row>
    <row r="63" spans="1:14" s="285" customFormat="1">
      <c r="H63" s="371"/>
      <c r="I63" s="288"/>
    </row>
    <row r="64" spans="1:14" s="372" customFormat="1">
      <c r="A64" s="372" t="s">
        <v>1367</v>
      </c>
      <c r="I64" s="373"/>
    </row>
    <row r="65" spans="1:14" s="285" customFormat="1">
      <c r="A65" s="393" t="s">
        <v>350</v>
      </c>
      <c r="B65" s="393"/>
      <c r="C65" s="393"/>
      <c r="D65" s="393"/>
      <c r="E65" s="393"/>
      <c r="F65" s="393"/>
      <c r="G65" s="393"/>
      <c r="H65" s="393"/>
      <c r="I65" s="386"/>
      <c r="J65" s="393"/>
      <c r="K65" s="393"/>
      <c r="L65" s="393"/>
      <c r="M65" s="393"/>
      <c r="N65" s="393"/>
    </row>
    <row r="66" spans="1:14" s="382" customFormat="1" ht="78">
      <c r="A66" s="377" t="s">
        <v>344</v>
      </c>
      <c r="B66" s="378" t="s">
        <v>214</v>
      </c>
      <c r="C66" s="378" t="s">
        <v>496</v>
      </c>
      <c r="D66" s="378" t="s">
        <v>258</v>
      </c>
      <c r="E66" s="378" t="s">
        <v>570</v>
      </c>
      <c r="F66" s="378" t="s">
        <v>394</v>
      </c>
      <c r="G66" s="378" t="s">
        <v>31</v>
      </c>
      <c r="H66" s="379" t="s">
        <v>395</v>
      </c>
      <c r="I66" s="380"/>
      <c r="J66" s="381"/>
      <c r="K66" s="381"/>
      <c r="L66" s="381"/>
      <c r="M66" s="381"/>
      <c r="N66" s="381"/>
    </row>
    <row r="67" spans="1:14" s="285" customFormat="1">
      <c r="A67" s="384" t="s">
        <v>586</v>
      </c>
      <c r="B67" s="378" t="s">
        <v>586</v>
      </c>
      <c r="C67" s="378" t="s">
        <v>586</v>
      </c>
      <c r="D67" s="378" t="s">
        <v>586</v>
      </c>
      <c r="E67" s="378" t="s">
        <v>586</v>
      </c>
      <c r="F67" s="378" t="s">
        <v>586</v>
      </c>
      <c r="G67" s="378" t="s">
        <v>586</v>
      </c>
      <c r="H67" s="389">
        <v>0</v>
      </c>
      <c r="I67" s="386"/>
      <c r="J67" s="387"/>
      <c r="K67" s="387"/>
      <c r="L67" s="387"/>
      <c r="M67" s="387"/>
      <c r="N67" s="387"/>
    </row>
    <row r="68" spans="1:14" s="285" customFormat="1">
      <c r="A68" s="388" t="s">
        <v>347</v>
      </c>
      <c r="B68" s="388"/>
      <c r="C68" s="388"/>
      <c r="D68" s="388"/>
      <c r="E68" s="388"/>
      <c r="F68" s="388"/>
      <c r="G68" s="388"/>
      <c r="H68" s="389">
        <v>0</v>
      </c>
      <c r="I68" s="390">
        <v>1</v>
      </c>
      <c r="J68" s="391">
        <v>97</v>
      </c>
      <c r="K68" s="391"/>
      <c r="L68" s="391"/>
      <c r="M68" s="391"/>
      <c r="N68" s="391"/>
    </row>
    <row r="69" spans="1:14" s="285" customFormat="1">
      <c r="A69" s="392"/>
      <c r="B69" s="386"/>
      <c r="C69" s="386"/>
      <c r="D69" s="386"/>
      <c r="E69" s="386"/>
      <c r="F69" s="386"/>
      <c r="G69" s="386"/>
      <c r="H69" s="393"/>
      <c r="I69" s="386"/>
      <c r="J69" s="386"/>
      <c r="K69" s="386"/>
      <c r="L69" s="386"/>
      <c r="M69" s="386"/>
      <c r="N69" s="386"/>
    </row>
    <row r="70" spans="1:14" s="285" customFormat="1">
      <c r="A70" s="393" t="s">
        <v>352</v>
      </c>
      <c r="B70" s="393"/>
      <c r="C70" s="393"/>
      <c r="D70" s="393"/>
      <c r="E70" s="393"/>
      <c r="F70" s="393"/>
      <c r="G70" s="393"/>
      <c r="H70" s="393"/>
      <c r="I70" s="386"/>
      <c r="J70" s="393"/>
      <c r="K70" s="393"/>
      <c r="L70" s="393"/>
      <c r="M70" s="393"/>
      <c r="N70" s="393"/>
    </row>
    <row r="71" spans="1:14" s="382" customFormat="1" ht="78">
      <c r="A71" s="378" t="s">
        <v>344</v>
      </c>
      <c r="B71" s="378" t="s">
        <v>214</v>
      </c>
      <c r="C71" s="378" t="s">
        <v>1372</v>
      </c>
      <c r="D71" s="378" t="s">
        <v>558</v>
      </c>
      <c r="E71" s="378" t="s">
        <v>451</v>
      </c>
      <c r="F71" s="378" t="s">
        <v>394</v>
      </c>
      <c r="G71" s="378" t="s">
        <v>31</v>
      </c>
      <c r="H71" s="379" t="s">
        <v>395</v>
      </c>
      <c r="I71" s="376"/>
      <c r="J71" s="381"/>
      <c r="K71" s="381"/>
      <c r="L71" s="381"/>
      <c r="M71" s="381"/>
      <c r="N71" s="381"/>
    </row>
    <row r="72" spans="1:14" s="285" customFormat="1" ht="91">
      <c r="A72" s="383">
        <v>43643</v>
      </c>
      <c r="B72" s="384">
        <v>153537654</v>
      </c>
      <c r="C72" s="384" t="s">
        <v>1399</v>
      </c>
      <c r="D72" s="384">
        <v>35822436</v>
      </c>
      <c r="E72" s="384" t="s">
        <v>1400</v>
      </c>
      <c r="F72" s="384" t="s">
        <v>1401</v>
      </c>
      <c r="G72" s="384" t="s">
        <v>1380</v>
      </c>
      <c r="H72" s="385">
        <v>6439.91</v>
      </c>
      <c r="I72" s="386"/>
      <c r="J72" s="387"/>
      <c r="K72" s="387"/>
      <c r="L72" s="387"/>
      <c r="M72" s="387"/>
      <c r="N72" s="387"/>
    </row>
    <row r="73" spans="1:14" s="285" customFormat="1" ht="78">
      <c r="A73" s="383">
        <v>43643</v>
      </c>
      <c r="B73" s="384">
        <v>153537654</v>
      </c>
      <c r="C73" s="384" t="s">
        <v>1402</v>
      </c>
      <c r="D73" s="384">
        <v>24924826</v>
      </c>
      <c r="E73" s="384" t="s">
        <v>1403</v>
      </c>
      <c r="F73" s="384" t="s">
        <v>1404</v>
      </c>
      <c r="G73" s="384" t="s">
        <v>1380</v>
      </c>
      <c r="H73" s="385">
        <v>14400</v>
      </c>
      <c r="I73" s="386"/>
      <c r="J73" s="387"/>
      <c r="K73" s="387"/>
      <c r="L73" s="387"/>
      <c r="M73" s="387"/>
      <c r="N73" s="387"/>
    </row>
    <row r="74" spans="1:14" s="285" customFormat="1">
      <c r="A74" s="388" t="s">
        <v>347</v>
      </c>
      <c r="B74" s="388"/>
      <c r="C74" s="388"/>
      <c r="D74" s="388"/>
      <c r="E74" s="388"/>
      <c r="F74" s="388"/>
      <c r="G74" s="388"/>
      <c r="H74" s="389">
        <f>SUM(H72:H73)</f>
        <v>20839.91</v>
      </c>
      <c r="I74" s="390">
        <v>2</v>
      </c>
      <c r="J74" s="391">
        <v>97</v>
      </c>
      <c r="K74" s="391"/>
      <c r="L74" s="391"/>
      <c r="M74" s="391"/>
      <c r="N74" s="391"/>
    </row>
    <row r="75" spans="1:14">
      <c r="H75" s="397"/>
    </row>
    <row r="76" spans="1:14">
      <c r="H76" s="397"/>
    </row>
    <row r="77" spans="1:14" s="285" customFormat="1" ht="26.5" customHeight="1">
      <c r="A77" s="658" t="s">
        <v>1405</v>
      </c>
      <c r="B77" s="658"/>
      <c r="C77" s="658"/>
      <c r="D77" s="658"/>
      <c r="E77" s="658"/>
      <c r="F77" s="658"/>
      <c r="G77" s="658"/>
      <c r="H77" s="658"/>
      <c r="I77" s="288"/>
    </row>
    <row r="78" spans="1:14" s="285" customFormat="1">
      <c r="H78" s="371"/>
      <c r="I78" s="288"/>
    </row>
    <row r="79" spans="1:14" s="372" customFormat="1">
      <c r="A79" s="372" t="s">
        <v>1367</v>
      </c>
      <c r="I79" s="373"/>
    </row>
    <row r="80" spans="1:14" s="285" customFormat="1">
      <c r="A80" s="393" t="s">
        <v>350</v>
      </c>
      <c r="B80" s="393"/>
      <c r="C80" s="393"/>
      <c r="D80" s="393"/>
      <c r="E80" s="393"/>
      <c r="F80" s="393"/>
      <c r="G80" s="393"/>
      <c r="H80" s="393"/>
      <c r="I80" s="386"/>
      <c r="J80" s="393"/>
      <c r="K80" s="393"/>
      <c r="L80" s="393"/>
      <c r="M80" s="393"/>
      <c r="N80" s="393"/>
    </row>
    <row r="81" spans="1:14" s="382" customFormat="1" ht="78">
      <c r="A81" s="377" t="s">
        <v>344</v>
      </c>
      <c r="B81" s="378" t="s">
        <v>214</v>
      </c>
      <c r="C81" s="378" t="s">
        <v>496</v>
      </c>
      <c r="D81" s="378" t="s">
        <v>258</v>
      </c>
      <c r="E81" s="378" t="s">
        <v>570</v>
      </c>
      <c r="F81" s="378" t="s">
        <v>394</v>
      </c>
      <c r="G81" s="378" t="s">
        <v>31</v>
      </c>
      <c r="H81" s="379" t="s">
        <v>395</v>
      </c>
      <c r="I81" s="380"/>
      <c r="J81" s="381"/>
      <c r="K81" s="381"/>
      <c r="L81" s="381"/>
      <c r="M81" s="381"/>
      <c r="N81" s="381"/>
    </row>
    <row r="82" spans="1:14" s="285" customFormat="1" ht="52">
      <c r="A82" s="383">
        <v>43641</v>
      </c>
      <c r="B82" s="384">
        <v>151255214</v>
      </c>
      <c r="C82" s="384" t="s">
        <v>1406</v>
      </c>
      <c r="D82" s="384"/>
      <c r="E82" s="384" t="s">
        <v>1407</v>
      </c>
      <c r="F82" s="384" t="s">
        <v>1408</v>
      </c>
      <c r="G82" s="384" t="s">
        <v>1371</v>
      </c>
      <c r="H82" s="385">
        <v>7000</v>
      </c>
      <c r="I82" s="386"/>
      <c r="J82" s="387"/>
      <c r="K82" s="387"/>
      <c r="L82" s="387"/>
      <c r="M82" s="387"/>
      <c r="N82" s="387"/>
    </row>
    <row r="83" spans="1:14" s="285" customFormat="1">
      <c r="A83" s="388" t="s">
        <v>347</v>
      </c>
      <c r="B83" s="388"/>
      <c r="C83" s="388"/>
      <c r="D83" s="388"/>
      <c r="E83" s="388"/>
      <c r="F83" s="388"/>
      <c r="G83" s="388"/>
      <c r="H83" s="389">
        <f>SUM(H82)</f>
        <v>7000</v>
      </c>
      <c r="I83" s="390">
        <v>1</v>
      </c>
      <c r="J83" s="391">
        <v>115</v>
      </c>
      <c r="K83" s="391"/>
      <c r="L83" s="391"/>
      <c r="M83" s="391"/>
      <c r="N83" s="391"/>
    </row>
    <row r="84" spans="1:14" s="285" customFormat="1">
      <c r="A84" s="392"/>
      <c r="B84" s="386"/>
      <c r="C84" s="386"/>
      <c r="D84" s="386"/>
      <c r="E84" s="386"/>
      <c r="F84" s="386"/>
      <c r="G84" s="386"/>
      <c r="H84" s="393"/>
      <c r="I84" s="386"/>
      <c r="J84" s="386"/>
      <c r="K84" s="386"/>
      <c r="L84" s="386"/>
      <c r="M84" s="386"/>
      <c r="N84" s="386"/>
    </row>
    <row r="85" spans="1:14" s="285" customFormat="1">
      <c r="A85" s="375" t="s">
        <v>352</v>
      </c>
      <c r="B85" s="375"/>
      <c r="C85" s="375"/>
      <c r="D85" s="375"/>
      <c r="E85" s="375"/>
      <c r="F85" s="375"/>
      <c r="G85" s="375"/>
      <c r="H85" s="375"/>
      <c r="I85" s="376"/>
      <c r="J85" s="375"/>
      <c r="K85" s="375"/>
      <c r="L85" s="375"/>
      <c r="M85" s="375"/>
      <c r="N85" s="375"/>
    </row>
    <row r="86" spans="1:14" s="382" customFormat="1" ht="78">
      <c r="A86" s="378" t="s">
        <v>344</v>
      </c>
      <c r="B86" s="378" t="s">
        <v>214</v>
      </c>
      <c r="C86" s="378" t="s">
        <v>1372</v>
      </c>
      <c r="D86" s="378" t="s">
        <v>558</v>
      </c>
      <c r="E86" s="378" t="s">
        <v>451</v>
      </c>
      <c r="F86" s="378" t="s">
        <v>394</v>
      </c>
      <c r="G86" s="378" t="s">
        <v>31</v>
      </c>
      <c r="H86" s="379" t="s">
        <v>395</v>
      </c>
      <c r="I86" s="376"/>
      <c r="J86" s="381"/>
      <c r="K86" s="381"/>
      <c r="L86" s="381"/>
      <c r="M86" s="381"/>
      <c r="N86" s="381"/>
    </row>
    <row r="87" spans="1:14" s="285" customFormat="1" ht="65">
      <c r="A87" s="383">
        <v>43643</v>
      </c>
      <c r="B87" s="384">
        <v>154524344</v>
      </c>
      <c r="C87" s="384" t="s">
        <v>1409</v>
      </c>
      <c r="D87" s="384">
        <v>35946731</v>
      </c>
      <c r="E87" s="384" t="s">
        <v>1410</v>
      </c>
      <c r="F87" s="384" t="s">
        <v>1411</v>
      </c>
      <c r="G87" s="384" t="s">
        <v>1380</v>
      </c>
      <c r="H87" s="385">
        <v>2880</v>
      </c>
      <c r="I87" s="386"/>
      <c r="J87" s="387"/>
      <c r="K87" s="387"/>
      <c r="L87" s="387"/>
      <c r="M87" s="387"/>
      <c r="N87" s="387"/>
    </row>
    <row r="88" spans="1:14" s="285" customFormat="1" ht="65">
      <c r="A88" s="383">
        <v>43643</v>
      </c>
      <c r="B88" s="384">
        <v>152855185</v>
      </c>
      <c r="C88" s="384" t="s">
        <v>1412</v>
      </c>
      <c r="D88" s="384">
        <v>31306998</v>
      </c>
      <c r="E88" s="384" t="s">
        <v>1413</v>
      </c>
      <c r="F88" s="384" t="s">
        <v>1414</v>
      </c>
      <c r="G88" s="384" t="s">
        <v>1380</v>
      </c>
      <c r="H88" s="385">
        <v>2880</v>
      </c>
      <c r="I88" s="386"/>
      <c r="J88" s="387"/>
      <c r="K88" s="387"/>
      <c r="L88" s="387"/>
      <c r="M88" s="387"/>
      <c r="N88" s="387"/>
    </row>
    <row r="89" spans="1:14" s="285" customFormat="1" ht="78">
      <c r="A89" s="383">
        <v>43643</v>
      </c>
      <c r="B89" s="384">
        <v>150505621</v>
      </c>
      <c r="C89" s="384" t="s">
        <v>1415</v>
      </c>
      <c r="D89" s="384">
        <v>13824151</v>
      </c>
      <c r="E89" s="384" t="s">
        <v>1416</v>
      </c>
      <c r="F89" s="384" t="s">
        <v>1417</v>
      </c>
      <c r="G89" s="384" t="s">
        <v>1380</v>
      </c>
      <c r="H89" s="385">
        <v>3240</v>
      </c>
      <c r="I89" s="386"/>
      <c r="J89" s="387"/>
      <c r="K89" s="387"/>
      <c r="L89" s="387"/>
      <c r="M89" s="387"/>
      <c r="N89" s="387"/>
    </row>
    <row r="90" spans="1:14" s="285" customFormat="1">
      <c r="A90" s="388" t="s">
        <v>347</v>
      </c>
      <c r="B90" s="388"/>
      <c r="C90" s="388"/>
      <c r="D90" s="388"/>
      <c r="E90" s="388"/>
      <c r="F90" s="388"/>
      <c r="G90" s="388"/>
      <c r="H90" s="389">
        <f>SUM(H87:H89)</f>
        <v>9000</v>
      </c>
      <c r="I90" s="390">
        <v>2</v>
      </c>
      <c r="J90" s="391">
        <v>115</v>
      </c>
      <c r="K90" s="391"/>
      <c r="L90" s="391"/>
      <c r="M90" s="391"/>
      <c r="N90" s="391"/>
    </row>
    <row r="91" spans="1:14">
      <c r="H91" s="397"/>
    </row>
    <row r="92" spans="1:14">
      <c r="H92" s="397"/>
    </row>
    <row r="93" spans="1:14" s="285" customFormat="1" ht="25.5" customHeight="1">
      <c r="A93" s="658" t="s">
        <v>1418</v>
      </c>
      <c r="B93" s="658"/>
      <c r="C93" s="658"/>
      <c r="D93" s="658"/>
      <c r="E93" s="658"/>
      <c r="F93" s="658"/>
      <c r="G93" s="658"/>
      <c r="H93" s="658"/>
      <c r="I93" s="288"/>
    </row>
    <row r="94" spans="1:14" s="285" customFormat="1">
      <c r="H94" s="371"/>
      <c r="I94" s="288"/>
    </row>
    <row r="95" spans="1:14" s="372" customFormat="1">
      <c r="A95" s="372" t="s">
        <v>1367</v>
      </c>
      <c r="I95" s="373"/>
    </row>
    <row r="96" spans="1:14" s="285" customFormat="1">
      <c r="A96" s="375" t="s">
        <v>350</v>
      </c>
      <c r="B96" s="375"/>
      <c r="C96" s="375"/>
      <c r="D96" s="375"/>
      <c r="E96" s="375"/>
      <c r="F96" s="375"/>
      <c r="G96" s="375"/>
      <c r="H96" s="375"/>
      <c r="I96" s="376"/>
      <c r="J96" s="375"/>
      <c r="K96" s="375"/>
      <c r="L96" s="375"/>
      <c r="M96" s="375"/>
      <c r="N96" s="375"/>
    </row>
    <row r="97" spans="1:14" s="285" customFormat="1" ht="78">
      <c r="A97" s="377" t="s">
        <v>344</v>
      </c>
      <c r="B97" s="378" t="s">
        <v>214</v>
      </c>
      <c r="C97" s="378" t="s">
        <v>496</v>
      </c>
      <c r="D97" s="378" t="s">
        <v>258</v>
      </c>
      <c r="E97" s="378" t="s">
        <v>570</v>
      </c>
      <c r="F97" s="378" t="s">
        <v>394</v>
      </c>
      <c r="G97" s="378" t="s">
        <v>31</v>
      </c>
      <c r="H97" s="379" t="s">
        <v>395</v>
      </c>
      <c r="I97" s="398"/>
      <c r="J97" s="387"/>
      <c r="K97" s="387"/>
      <c r="L97" s="387"/>
      <c r="M97" s="387"/>
      <c r="N97" s="387"/>
    </row>
    <row r="98" spans="1:14" s="285" customFormat="1" ht="78">
      <c r="A98" s="383">
        <v>43642</v>
      </c>
      <c r="B98" s="384">
        <v>171911568</v>
      </c>
      <c r="C98" s="384" t="s">
        <v>1419</v>
      </c>
      <c r="D98" s="384"/>
      <c r="E98" s="384" t="s">
        <v>1420</v>
      </c>
      <c r="F98" s="384" t="s">
        <v>1421</v>
      </c>
      <c r="G98" s="384" t="s">
        <v>1371</v>
      </c>
      <c r="H98" s="385">
        <v>50000</v>
      </c>
      <c r="I98" s="398"/>
      <c r="J98" s="387"/>
      <c r="K98" s="387"/>
      <c r="L98" s="387"/>
      <c r="M98" s="387"/>
      <c r="N98" s="387"/>
    </row>
    <row r="99" spans="1:14" s="285" customFormat="1" ht="52">
      <c r="A99" s="383">
        <v>43643</v>
      </c>
      <c r="B99" s="384">
        <v>155124123</v>
      </c>
      <c r="C99" s="384" t="s">
        <v>1419</v>
      </c>
      <c r="D99" s="384"/>
      <c r="E99" s="384" t="s">
        <v>1420</v>
      </c>
      <c r="F99" s="384" t="s">
        <v>1422</v>
      </c>
      <c r="G99" s="384" t="s">
        <v>1371</v>
      </c>
      <c r="H99" s="385">
        <v>2600</v>
      </c>
      <c r="I99" s="398"/>
      <c r="J99" s="387"/>
      <c r="K99" s="387"/>
      <c r="L99" s="387"/>
      <c r="M99" s="387"/>
      <c r="N99" s="387"/>
    </row>
    <row r="100" spans="1:14" s="285" customFormat="1" ht="52">
      <c r="A100" s="383">
        <v>43643</v>
      </c>
      <c r="B100" s="384">
        <v>152829820</v>
      </c>
      <c r="C100" s="384" t="s">
        <v>1419</v>
      </c>
      <c r="D100" s="384"/>
      <c r="E100" s="384" t="s">
        <v>1420</v>
      </c>
      <c r="F100" s="384" t="s">
        <v>1423</v>
      </c>
      <c r="G100" s="384" t="s">
        <v>1371</v>
      </c>
      <c r="H100" s="385">
        <v>362196</v>
      </c>
      <c r="I100" s="386"/>
      <c r="J100" s="387"/>
      <c r="K100" s="387"/>
      <c r="L100" s="387"/>
      <c r="M100" s="387"/>
      <c r="N100" s="387"/>
    </row>
    <row r="101" spans="1:14" s="285" customFormat="1">
      <c r="A101" s="388" t="s">
        <v>347</v>
      </c>
      <c r="B101" s="388"/>
      <c r="C101" s="388"/>
      <c r="D101" s="388"/>
      <c r="E101" s="388"/>
      <c r="F101" s="388"/>
      <c r="G101" s="388"/>
      <c r="H101" s="389">
        <f>SUM(H98:H100)</f>
        <v>414796</v>
      </c>
      <c r="I101" s="390">
        <v>1</v>
      </c>
      <c r="J101" s="391">
        <v>116</v>
      </c>
      <c r="K101" s="391"/>
      <c r="L101" s="391"/>
      <c r="M101" s="391"/>
      <c r="N101" s="391"/>
    </row>
    <row r="102" spans="1:14" s="285" customFormat="1">
      <c r="A102" s="392"/>
      <c r="B102" s="386"/>
      <c r="C102" s="386"/>
      <c r="D102" s="386"/>
      <c r="E102" s="386"/>
      <c r="F102" s="386"/>
      <c r="G102" s="386"/>
      <c r="H102" s="393"/>
      <c r="I102" s="386"/>
      <c r="J102" s="386"/>
      <c r="K102" s="386"/>
      <c r="L102" s="386"/>
      <c r="M102" s="386"/>
      <c r="N102" s="386"/>
    </row>
    <row r="103" spans="1:14" s="285" customFormat="1">
      <c r="A103" s="375" t="s">
        <v>352</v>
      </c>
      <c r="B103" s="375"/>
      <c r="C103" s="375"/>
      <c r="D103" s="375"/>
      <c r="E103" s="375"/>
      <c r="F103" s="375"/>
      <c r="G103" s="375"/>
      <c r="H103" s="375"/>
      <c r="I103" s="376"/>
      <c r="J103" s="375"/>
      <c r="K103" s="375"/>
      <c r="L103" s="375"/>
      <c r="M103" s="375"/>
      <c r="N103" s="375"/>
    </row>
    <row r="104" spans="1:14" s="382" customFormat="1" ht="78">
      <c r="A104" s="378" t="s">
        <v>344</v>
      </c>
      <c r="B104" s="378" t="s">
        <v>214</v>
      </c>
      <c r="C104" s="378" t="s">
        <v>1372</v>
      </c>
      <c r="D104" s="378" t="s">
        <v>558</v>
      </c>
      <c r="E104" s="378" t="s">
        <v>451</v>
      </c>
      <c r="F104" s="378" t="s">
        <v>394</v>
      </c>
      <c r="G104" s="378" t="s">
        <v>31</v>
      </c>
      <c r="H104" s="379" t="s">
        <v>395</v>
      </c>
      <c r="I104" s="376"/>
      <c r="J104" s="381"/>
      <c r="K104" s="381"/>
      <c r="L104" s="381"/>
      <c r="M104" s="381"/>
      <c r="N104" s="381"/>
    </row>
    <row r="105" spans="1:14" s="285" customFormat="1" ht="52">
      <c r="A105" s="383">
        <v>43642</v>
      </c>
      <c r="B105" s="384">
        <v>171255549</v>
      </c>
      <c r="C105" s="384" t="s">
        <v>1424</v>
      </c>
      <c r="D105" s="384">
        <v>38665505</v>
      </c>
      <c r="E105" s="384" t="s">
        <v>1425</v>
      </c>
      <c r="F105" s="384" t="s">
        <v>1426</v>
      </c>
      <c r="G105" s="384" t="s">
        <v>1380</v>
      </c>
      <c r="H105" s="385">
        <v>2300.02</v>
      </c>
      <c r="I105" s="386"/>
      <c r="J105" s="387"/>
      <c r="K105" s="387"/>
      <c r="L105" s="387"/>
      <c r="M105" s="387"/>
      <c r="N105" s="387"/>
    </row>
    <row r="106" spans="1:14" s="285" customFormat="1" ht="52">
      <c r="A106" s="383">
        <v>43642</v>
      </c>
      <c r="B106" s="384">
        <v>170909878</v>
      </c>
      <c r="C106" s="384" t="s">
        <v>1424</v>
      </c>
      <c r="D106" s="384">
        <v>38665505</v>
      </c>
      <c r="E106" s="384" t="s">
        <v>1425</v>
      </c>
      <c r="F106" s="384" t="s">
        <v>1427</v>
      </c>
      <c r="G106" s="384" t="s">
        <v>1380</v>
      </c>
      <c r="H106" s="385">
        <v>12450.06</v>
      </c>
      <c r="I106" s="386"/>
      <c r="J106" s="387"/>
      <c r="K106" s="387"/>
      <c r="L106" s="387"/>
      <c r="M106" s="387"/>
      <c r="N106" s="387"/>
    </row>
    <row r="107" spans="1:14" s="285" customFormat="1" ht="52">
      <c r="A107" s="383">
        <v>43642</v>
      </c>
      <c r="B107" s="384">
        <v>171737786</v>
      </c>
      <c r="C107" s="384" t="s">
        <v>1424</v>
      </c>
      <c r="D107" s="384">
        <v>38665505</v>
      </c>
      <c r="E107" s="384" t="s">
        <v>1425</v>
      </c>
      <c r="F107" s="384" t="s">
        <v>1427</v>
      </c>
      <c r="G107" s="384" t="s">
        <v>1380</v>
      </c>
      <c r="H107" s="385">
        <v>13050</v>
      </c>
      <c r="I107" s="386"/>
      <c r="J107" s="387"/>
      <c r="K107" s="387"/>
      <c r="L107" s="387"/>
      <c r="M107" s="387"/>
      <c r="N107" s="387"/>
    </row>
    <row r="108" spans="1:14" s="285" customFormat="1" ht="52">
      <c r="A108" s="383">
        <v>43642</v>
      </c>
      <c r="B108" s="384">
        <v>171537532</v>
      </c>
      <c r="C108" s="384" t="s">
        <v>1424</v>
      </c>
      <c r="D108" s="384">
        <v>38665505</v>
      </c>
      <c r="E108" s="384" t="s">
        <v>1425</v>
      </c>
      <c r="F108" s="384" t="s">
        <v>1428</v>
      </c>
      <c r="G108" s="384" t="s">
        <v>1380</v>
      </c>
      <c r="H108" s="385">
        <v>13950</v>
      </c>
      <c r="I108" s="386"/>
      <c r="J108" s="387"/>
      <c r="K108" s="387"/>
      <c r="L108" s="387"/>
      <c r="M108" s="387"/>
      <c r="N108" s="387"/>
    </row>
    <row r="109" spans="1:14" s="285" customFormat="1" ht="65">
      <c r="A109" s="383">
        <v>43643</v>
      </c>
      <c r="B109" s="384">
        <v>154044959</v>
      </c>
      <c r="C109" s="384" t="s">
        <v>1429</v>
      </c>
      <c r="D109" s="384">
        <v>38893253</v>
      </c>
      <c r="E109" s="384" t="s">
        <v>1430</v>
      </c>
      <c r="F109" s="384" t="s">
        <v>1431</v>
      </c>
      <c r="G109" s="384" t="s">
        <v>1380</v>
      </c>
      <c r="H109" s="385">
        <v>300</v>
      </c>
      <c r="I109" s="386"/>
      <c r="J109" s="387"/>
      <c r="K109" s="387"/>
      <c r="L109" s="387"/>
      <c r="M109" s="387"/>
      <c r="N109" s="387"/>
    </row>
    <row r="110" spans="1:14" s="285" customFormat="1" ht="65">
      <c r="A110" s="383">
        <v>43643</v>
      </c>
      <c r="B110" s="384">
        <v>154453608</v>
      </c>
      <c r="C110" s="384" t="s">
        <v>1429</v>
      </c>
      <c r="D110" s="384">
        <v>38893253</v>
      </c>
      <c r="E110" s="384" t="s">
        <v>1430</v>
      </c>
      <c r="F110" s="384" t="s">
        <v>1432</v>
      </c>
      <c r="G110" s="384" t="s">
        <v>1380</v>
      </c>
      <c r="H110" s="385">
        <v>18180</v>
      </c>
      <c r="I110" s="386"/>
      <c r="J110" s="387"/>
      <c r="K110" s="387"/>
      <c r="L110" s="387"/>
      <c r="M110" s="387"/>
      <c r="N110" s="387"/>
    </row>
    <row r="111" spans="1:14" s="285" customFormat="1" ht="65">
      <c r="A111" s="383">
        <v>43643</v>
      </c>
      <c r="B111" s="384">
        <v>153452667</v>
      </c>
      <c r="C111" s="384" t="s">
        <v>1433</v>
      </c>
      <c r="D111" s="384">
        <v>32712994</v>
      </c>
      <c r="E111" s="384" t="s">
        <v>1434</v>
      </c>
      <c r="F111" s="384" t="s">
        <v>1435</v>
      </c>
      <c r="G111" s="384" t="s">
        <v>1380</v>
      </c>
      <c r="H111" s="385">
        <v>122500</v>
      </c>
      <c r="I111" s="386"/>
      <c r="J111" s="387"/>
      <c r="K111" s="387"/>
      <c r="L111" s="387"/>
      <c r="M111" s="387"/>
      <c r="N111" s="387"/>
    </row>
    <row r="112" spans="1:14" s="285" customFormat="1">
      <c r="A112" s="388" t="s">
        <v>347</v>
      </c>
      <c r="B112" s="388"/>
      <c r="C112" s="388"/>
      <c r="D112" s="388"/>
      <c r="E112" s="388"/>
      <c r="F112" s="388"/>
      <c r="G112" s="388"/>
      <c r="H112" s="389">
        <f>SUM(H105:H111)</f>
        <v>182730.08000000002</v>
      </c>
      <c r="I112" s="390">
        <v>2</v>
      </c>
      <c r="J112" s="391">
        <v>116</v>
      </c>
      <c r="K112" s="391"/>
      <c r="L112" s="399">
        <f>H101+H112</f>
        <v>597526.08000000007</v>
      </c>
      <c r="M112" s="391"/>
      <c r="N112" s="391"/>
    </row>
    <row r="113" spans="1:14" s="285" customFormat="1">
      <c r="A113" s="394" t="s">
        <v>1373</v>
      </c>
      <c r="B113" s="394"/>
      <c r="C113" s="394"/>
      <c r="D113" s="394"/>
      <c r="E113" s="394"/>
      <c r="F113" s="394"/>
      <c r="G113" s="394"/>
      <c r="H113" s="394"/>
      <c r="I113" s="395"/>
      <c r="J113" s="387"/>
      <c r="K113" s="387"/>
      <c r="L113" s="387"/>
      <c r="M113" s="387"/>
      <c r="N113" s="387"/>
    </row>
    <row r="114" spans="1:14">
      <c r="H114" s="397"/>
    </row>
    <row r="115" spans="1:14" s="286" customFormat="1" ht="26.15" customHeight="1">
      <c r="A115" s="658" t="s">
        <v>1436</v>
      </c>
      <c r="B115" s="658"/>
      <c r="C115" s="658"/>
      <c r="D115" s="658"/>
      <c r="E115" s="658"/>
      <c r="F115" s="658"/>
      <c r="G115" s="658"/>
      <c r="H115" s="658"/>
      <c r="I115" s="288"/>
    </row>
    <row r="116" spans="1:14" s="286" customFormat="1">
      <c r="H116" s="371"/>
      <c r="I116" s="288"/>
    </row>
    <row r="117" spans="1:14" s="372" customFormat="1">
      <c r="A117" s="372" t="s">
        <v>1367</v>
      </c>
      <c r="I117" s="373"/>
    </row>
    <row r="118" spans="1:14" s="286" customFormat="1">
      <c r="A118" s="375" t="s">
        <v>350</v>
      </c>
      <c r="B118" s="375"/>
      <c r="C118" s="375"/>
      <c r="D118" s="375"/>
      <c r="E118" s="375"/>
      <c r="F118" s="375"/>
      <c r="G118" s="375"/>
      <c r="H118" s="375"/>
      <c r="I118" s="376"/>
      <c r="J118" s="375"/>
      <c r="K118" s="375"/>
      <c r="L118" s="375"/>
      <c r="M118" s="375"/>
      <c r="N118" s="375"/>
    </row>
    <row r="119" spans="1:14" s="401" customFormat="1" ht="78">
      <c r="A119" s="377" t="s">
        <v>344</v>
      </c>
      <c r="B119" s="378" t="s">
        <v>214</v>
      </c>
      <c r="C119" s="378" t="s">
        <v>496</v>
      </c>
      <c r="D119" s="378" t="s">
        <v>258</v>
      </c>
      <c r="E119" s="378" t="s">
        <v>570</v>
      </c>
      <c r="F119" s="378" t="s">
        <v>394</v>
      </c>
      <c r="G119" s="378" t="s">
        <v>31</v>
      </c>
      <c r="H119" s="379" t="s">
        <v>395</v>
      </c>
      <c r="I119" s="380"/>
      <c r="J119" s="400"/>
      <c r="K119" s="400"/>
      <c r="L119" s="400"/>
      <c r="M119" s="400"/>
      <c r="N119" s="400"/>
    </row>
    <row r="120" spans="1:14" s="286" customFormat="1" ht="52">
      <c r="A120" s="402">
        <v>43643</v>
      </c>
      <c r="B120" s="403">
        <v>111649649</v>
      </c>
      <c r="C120" s="403" t="s">
        <v>1406</v>
      </c>
      <c r="D120" s="403"/>
      <c r="E120" s="403" t="s">
        <v>1407</v>
      </c>
      <c r="F120" s="403" t="s">
        <v>1437</v>
      </c>
      <c r="G120" s="403" t="s">
        <v>1371</v>
      </c>
      <c r="H120" s="385">
        <v>7000</v>
      </c>
      <c r="I120" s="386"/>
      <c r="J120" s="387"/>
      <c r="K120" s="387"/>
      <c r="L120" s="387"/>
      <c r="M120" s="387"/>
      <c r="N120" s="387"/>
    </row>
    <row r="121" spans="1:14" s="286" customFormat="1">
      <c r="A121" s="388" t="s">
        <v>347</v>
      </c>
      <c r="B121" s="388"/>
      <c r="C121" s="388"/>
      <c r="D121" s="388"/>
      <c r="E121" s="388"/>
      <c r="F121" s="388"/>
      <c r="G121" s="388"/>
      <c r="H121" s="389">
        <f>SUM(H120)</f>
        <v>7000</v>
      </c>
      <c r="I121" s="390">
        <v>1</v>
      </c>
      <c r="J121" s="391">
        <v>117</v>
      </c>
      <c r="K121" s="391"/>
      <c r="L121" s="391"/>
      <c r="M121" s="391"/>
      <c r="N121" s="391"/>
    </row>
    <row r="122" spans="1:14" s="286" customFormat="1">
      <c r="A122" s="392"/>
      <c r="B122" s="392"/>
      <c r="C122" s="392"/>
      <c r="D122" s="392"/>
      <c r="E122" s="392"/>
      <c r="F122" s="392"/>
      <c r="G122" s="392"/>
      <c r="H122" s="393"/>
      <c r="I122" s="386"/>
      <c r="J122" s="392"/>
      <c r="K122" s="392"/>
      <c r="L122" s="392"/>
      <c r="M122" s="392"/>
      <c r="N122" s="392"/>
    </row>
    <row r="123" spans="1:14" s="286" customFormat="1">
      <c r="A123" s="375" t="s">
        <v>352</v>
      </c>
      <c r="B123" s="375"/>
      <c r="C123" s="375"/>
      <c r="D123" s="375"/>
      <c r="E123" s="375"/>
      <c r="F123" s="375"/>
      <c r="G123" s="375"/>
      <c r="H123" s="375"/>
      <c r="I123" s="376"/>
      <c r="J123" s="375"/>
      <c r="K123" s="375"/>
      <c r="L123" s="375"/>
      <c r="M123" s="375"/>
      <c r="N123" s="375"/>
    </row>
    <row r="124" spans="1:14" s="401" customFormat="1" ht="78">
      <c r="A124" s="378" t="s">
        <v>344</v>
      </c>
      <c r="B124" s="378" t="s">
        <v>214</v>
      </c>
      <c r="C124" s="378" t="s">
        <v>1372</v>
      </c>
      <c r="D124" s="378" t="s">
        <v>558</v>
      </c>
      <c r="E124" s="378" t="s">
        <v>451</v>
      </c>
      <c r="F124" s="378" t="s">
        <v>394</v>
      </c>
      <c r="G124" s="378" t="s">
        <v>31</v>
      </c>
      <c r="H124" s="379" t="s">
        <v>395</v>
      </c>
      <c r="I124" s="376"/>
      <c r="J124" s="400"/>
      <c r="K124" s="400"/>
      <c r="L124" s="400"/>
      <c r="M124" s="400"/>
      <c r="N124" s="400"/>
    </row>
    <row r="125" spans="1:14" s="286" customFormat="1">
      <c r="A125" s="402" t="s">
        <v>586</v>
      </c>
      <c r="B125" s="403" t="s">
        <v>586</v>
      </c>
      <c r="C125" s="403" t="s">
        <v>586</v>
      </c>
      <c r="D125" s="403" t="s">
        <v>586</v>
      </c>
      <c r="E125" s="403" t="s">
        <v>586</v>
      </c>
      <c r="F125" s="403" t="s">
        <v>586</v>
      </c>
      <c r="G125" s="403" t="s">
        <v>586</v>
      </c>
      <c r="H125" s="385">
        <f>SUM(H124:H124)</f>
        <v>0</v>
      </c>
      <c r="I125" s="386"/>
      <c r="J125" s="387"/>
      <c r="K125" s="387"/>
      <c r="L125" s="387"/>
      <c r="M125" s="387"/>
      <c r="N125" s="387"/>
    </row>
    <row r="126" spans="1:14" s="286" customFormat="1">
      <c r="A126" s="388" t="s">
        <v>347</v>
      </c>
      <c r="B126" s="388"/>
      <c r="C126" s="388"/>
      <c r="D126" s="388"/>
      <c r="E126" s="388"/>
      <c r="F126" s="388"/>
      <c r="G126" s="388"/>
      <c r="H126" s="389">
        <f>SUM(H125:H125)</f>
        <v>0</v>
      </c>
      <c r="I126" s="390">
        <v>2</v>
      </c>
      <c r="J126" s="391">
        <v>117</v>
      </c>
      <c r="K126" s="391"/>
      <c r="L126" s="391"/>
      <c r="M126" s="391"/>
      <c r="N126" s="391"/>
    </row>
    <row r="127" spans="1:14" s="286" customFormat="1">
      <c r="A127" s="394" t="s">
        <v>1373</v>
      </c>
      <c r="B127" s="394"/>
      <c r="C127" s="394"/>
      <c r="D127" s="394"/>
      <c r="E127" s="394"/>
      <c r="F127" s="394"/>
      <c r="G127" s="394"/>
      <c r="H127" s="394"/>
      <c r="I127" s="395"/>
      <c r="J127" s="387"/>
      <c r="K127" s="387"/>
      <c r="L127" s="387"/>
      <c r="M127" s="387"/>
      <c r="N127" s="387"/>
    </row>
    <row r="128" spans="1:14" s="286" customFormat="1">
      <c r="H128" s="371"/>
      <c r="I128" s="288"/>
    </row>
    <row r="129" spans="1:14" s="286" customFormat="1">
      <c r="H129" s="371"/>
      <c r="I129" s="288"/>
    </row>
    <row r="130" spans="1:14" s="285" customFormat="1" ht="26.15" customHeight="1">
      <c r="A130" s="658" t="s">
        <v>1438</v>
      </c>
      <c r="B130" s="658"/>
      <c r="C130" s="658"/>
      <c r="D130" s="658"/>
      <c r="E130" s="658"/>
      <c r="F130" s="658"/>
      <c r="G130" s="658"/>
      <c r="H130" s="658"/>
      <c r="I130" s="288"/>
    </row>
    <row r="131" spans="1:14" s="285" customFormat="1">
      <c r="H131" s="371"/>
      <c r="I131" s="288"/>
    </row>
    <row r="132" spans="1:14" s="372" customFormat="1">
      <c r="A132" s="372" t="s">
        <v>1367</v>
      </c>
      <c r="I132" s="373"/>
    </row>
    <row r="133" spans="1:14" s="285" customFormat="1">
      <c r="A133" s="375" t="s">
        <v>350</v>
      </c>
      <c r="B133" s="375"/>
      <c r="C133" s="375"/>
      <c r="D133" s="375"/>
      <c r="E133" s="375"/>
      <c r="F133" s="375"/>
      <c r="G133" s="375"/>
      <c r="H133" s="375"/>
      <c r="I133" s="376"/>
      <c r="J133" s="375"/>
      <c r="K133" s="375"/>
      <c r="L133" s="375"/>
      <c r="M133" s="375"/>
      <c r="N133" s="375"/>
    </row>
    <row r="134" spans="1:14" s="285" customFormat="1" ht="78">
      <c r="A134" s="377" t="s">
        <v>344</v>
      </c>
      <c r="B134" s="378" t="s">
        <v>214</v>
      </c>
      <c r="C134" s="378" t="s">
        <v>496</v>
      </c>
      <c r="D134" s="378" t="s">
        <v>258</v>
      </c>
      <c r="E134" s="378" t="s">
        <v>570</v>
      </c>
      <c r="F134" s="378" t="s">
        <v>394</v>
      </c>
      <c r="G134" s="378" t="s">
        <v>31</v>
      </c>
      <c r="H134" s="379" t="s">
        <v>395</v>
      </c>
      <c r="I134" s="398"/>
      <c r="J134" s="387"/>
      <c r="K134" s="387"/>
      <c r="L134" s="387"/>
      <c r="M134" s="387"/>
      <c r="N134" s="387"/>
    </row>
    <row r="135" spans="1:14" s="285" customFormat="1" ht="52">
      <c r="A135" s="383">
        <v>43643</v>
      </c>
      <c r="B135" s="384">
        <v>114418856</v>
      </c>
      <c r="C135" s="384" t="s">
        <v>1406</v>
      </c>
      <c r="D135" s="384"/>
      <c r="E135" s="384" t="s">
        <v>1407</v>
      </c>
      <c r="F135" s="384" t="s">
        <v>1439</v>
      </c>
      <c r="G135" s="384" t="s">
        <v>1371</v>
      </c>
      <c r="H135" s="385">
        <v>7000</v>
      </c>
      <c r="I135" s="386"/>
      <c r="J135" s="387"/>
      <c r="K135" s="387"/>
      <c r="L135" s="387"/>
      <c r="M135" s="387"/>
      <c r="N135" s="387"/>
    </row>
    <row r="136" spans="1:14" s="285" customFormat="1">
      <c r="A136" s="388" t="s">
        <v>347</v>
      </c>
      <c r="B136" s="388"/>
      <c r="C136" s="388"/>
      <c r="D136" s="388"/>
      <c r="E136" s="388"/>
      <c r="F136" s="388"/>
      <c r="G136" s="388"/>
      <c r="H136" s="389">
        <f>SUM(H135)</f>
        <v>7000</v>
      </c>
      <c r="I136" s="390">
        <v>1</v>
      </c>
      <c r="J136" s="391">
        <v>118</v>
      </c>
      <c r="K136" s="391"/>
      <c r="L136" s="391"/>
      <c r="M136" s="391"/>
      <c r="N136" s="391"/>
    </row>
    <row r="137" spans="1:14" s="285" customFormat="1">
      <c r="A137" s="392"/>
      <c r="B137" s="386"/>
      <c r="C137" s="386"/>
      <c r="D137" s="386"/>
      <c r="E137" s="386"/>
      <c r="F137" s="386"/>
      <c r="G137" s="386"/>
      <c r="H137" s="393"/>
      <c r="I137" s="386"/>
      <c r="J137" s="386"/>
      <c r="K137" s="386"/>
      <c r="L137" s="386"/>
      <c r="M137" s="386"/>
      <c r="N137" s="386"/>
    </row>
    <row r="138" spans="1:14" s="285" customFormat="1">
      <c r="A138" s="375" t="s">
        <v>352</v>
      </c>
      <c r="B138" s="375"/>
      <c r="C138" s="375"/>
      <c r="D138" s="375"/>
      <c r="E138" s="375"/>
      <c r="F138" s="375"/>
      <c r="G138" s="375"/>
      <c r="H138" s="375"/>
      <c r="I138" s="376"/>
      <c r="J138" s="375"/>
      <c r="K138" s="375"/>
      <c r="L138" s="375"/>
      <c r="M138" s="375"/>
      <c r="N138" s="375"/>
    </row>
    <row r="139" spans="1:14" s="285" customFormat="1" ht="78">
      <c r="A139" s="384" t="s">
        <v>344</v>
      </c>
      <c r="B139" s="384" t="s">
        <v>214</v>
      </c>
      <c r="C139" s="384" t="s">
        <v>1372</v>
      </c>
      <c r="D139" s="384" t="s">
        <v>558</v>
      </c>
      <c r="E139" s="384" t="s">
        <v>451</v>
      </c>
      <c r="F139" s="384" t="s">
        <v>394</v>
      </c>
      <c r="G139" s="384" t="s">
        <v>31</v>
      </c>
      <c r="H139" s="388" t="s">
        <v>395</v>
      </c>
      <c r="I139" s="386"/>
      <c r="J139" s="387"/>
      <c r="K139" s="387"/>
      <c r="L139" s="387"/>
      <c r="M139" s="387"/>
      <c r="N139" s="387"/>
    </row>
    <row r="140" spans="1:14" s="285" customFormat="1" ht="65">
      <c r="A140" s="383">
        <v>43643</v>
      </c>
      <c r="B140" s="384">
        <v>190202689</v>
      </c>
      <c r="C140" s="384" t="s">
        <v>1440</v>
      </c>
      <c r="D140" s="384">
        <v>22418295</v>
      </c>
      <c r="E140" s="384" t="s">
        <v>1441</v>
      </c>
      <c r="F140" s="384" t="s">
        <v>1442</v>
      </c>
      <c r="G140" s="384" t="s">
        <v>1380</v>
      </c>
      <c r="H140" s="385">
        <v>6500</v>
      </c>
      <c r="I140" s="386"/>
      <c r="J140" s="387"/>
      <c r="K140" s="387"/>
      <c r="L140" s="387"/>
      <c r="M140" s="387"/>
      <c r="N140" s="387"/>
    </row>
    <row r="141" spans="1:14" s="285" customFormat="1" ht="65">
      <c r="A141" s="383">
        <v>43644</v>
      </c>
      <c r="B141" s="384">
        <v>134303546</v>
      </c>
      <c r="C141" s="384" t="s">
        <v>1415</v>
      </c>
      <c r="D141" s="384">
        <v>13824151</v>
      </c>
      <c r="E141" s="384" t="s">
        <v>1443</v>
      </c>
      <c r="F141" s="384" t="s">
        <v>1444</v>
      </c>
      <c r="G141" s="384" t="s">
        <v>1380</v>
      </c>
      <c r="H141" s="385">
        <v>3240</v>
      </c>
      <c r="I141" s="386"/>
      <c r="J141" s="387"/>
      <c r="K141" s="387"/>
      <c r="L141" s="387"/>
      <c r="M141" s="387"/>
      <c r="N141" s="387"/>
    </row>
    <row r="142" spans="1:14" s="285" customFormat="1" ht="52">
      <c r="A142" s="383">
        <v>43644</v>
      </c>
      <c r="B142" s="384">
        <v>134826361</v>
      </c>
      <c r="C142" s="384" t="s">
        <v>1445</v>
      </c>
      <c r="D142" s="384">
        <v>35047262</v>
      </c>
      <c r="E142" s="384" t="s">
        <v>1446</v>
      </c>
      <c r="F142" s="384" t="s">
        <v>1447</v>
      </c>
      <c r="G142" s="384" t="s">
        <v>1380</v>
      </c>
      <c r="H142" s="385">
        <v>5720</v>
      </c>
      <c r="I142" s="386"/>
      <c r="J142" s="387"/>
      <c r="K142" s="387"/>
      <c r="L142" s="387"/>
      <c r="M142" s="387"/>
      <c r="N142" s="387"/>
    </row>
    <row r="143" spans="1:14" s="285" customFormat="1">
      <c r="A143" s="388" t="s">
        <v>347</v>
      </c>
      <c r="B143" s="388"/>
      <c r="C143" s="388"/>
      <c r="D143" s="388"/>
      <c r="E143" s="388"/>
      <c r="F143" s="388"/>
      <c r="G143" s="388"/>
      <c r="H143" s="389">
        <f>SUM(H140:H142)</f>
        <v>15460</v>
      </c>
      <c r="I143" s="390">
        <v>2</v>
      </c>
      <c r="J143" s="391">
        <v>118</v>
      </c>
      <c r="K143" s="391"/>
      <c r="L143" s="391"/>
      <c r="M143" s="391"/>
      <c r="N143" s="391"/>
    </row>
    <row r="144" spans="1:14" s="285" customFormat="1">
      <c r="A144" s="394" t="s">
        <v>1373</v>
      </c>
      <c r="B144" s="394"/>
      <c r="C144" s="394"/>
      <c r="D144" s="394"/>
      <c r="E144" s="394"/>
      <c r="F144" s="394"/>
      <c r="G144" s="394"/>
      <c r="H144" s="394"/>
      <c r="I144" s="395"/>
      <c r="J144" s="387"/>
      <c r="K144" s="387"/>
      <c r="L144" s="387"/>
      <c r="M144" s="387"/>
      <c r="N144" s="387"/>
    </row>
    <row r="145" spans="1:14" s="285" customFormat="1">
      <c r="H145" s="371"/>
      <c r="I145" s="288"/>
    </row>
    <row r="146" spans="1:14" s="285" customFormat="1" ht="26.15" customHeight="1">
      <c r="A146" s="658" t="s">
        <v>1448</v>
      </c>
      <c r="B146" s="658"/>
      <c r="C146" s="658"/>
      <c r="D146" s="658"/>
      <c r="E146" s="658"/>
      <c r="F146" s="658"/>
      <c r="G146" s="658"/>
      <c r="H146" s="658"/>
      <c r="I146" s="288"/>
    </row>
    <row r="147" spans="1:14" s="285" customFormat="1">
      <c r="I147" s="288"/>
    </row>
    <row r="148" spans="1:14" s="372" customFormat="1">
      <c r="A148" s="372" t="s">
        <v>1367</v>
      </c>
      <c r="I148" s="373"/>
    </row>
    <row r="149" spans="1:14" s="285" customFormat="1">
      <c r="A149" s="375" t="s">
        <v>350</v>
      </c>
      <c r="B149" s="375"/>
      <c r="C149" s="375"/>
      <c r="D149" s="375"/>
      <c r="E149" s="375"/>
      <c r="F149" s="375"/>
      <c r="G149" s="375"/>
      <c r="H149" s="375"/>
      <c r="I149" s="376"/>
      <c r="J149" s="375"/>
      <c r="K149" s="375"/>
      <c r="L149" s="375"/>
      <c r="M149" s="375"/>
      <c r="N149" s="375"/>
    </row>
    <row r="150" spans="1:14" s="382" customFormat="1" ht="78">
      <c r="A150" s="377" t="s">
        <v>344</v>
      </c>
      <c r="B150" s="378" t="s">
        <v>214</v>
      </c>
      <c r="C150" s="378" t="s">
        <v>496</v>
      </c>
      <c r="D150" s="378" t="s">
        <v>258</v>
      </c>
      <c r="E150" s="378" t="s">
        <v>570</v>
      </c>
      <c r="F150" s="378" t="s">
        <v>394</v>
      </c>
      <c r="G150" s="378" t="s">
        <v>31</v>
      </c>
      <c r="H150" s="378" t="s">
        <v>395</v>
      </c>
      <c r="I150" s="380"/>
      <c r="J150" s="381"/>
      <c r="K150" s="381"/>
      <c r="L150" s="381"/>
      <c r="M150" s="381"/>
      <c r="N150" s="381"/>
    </row>
    <row r="151" spans="1:14" s="285" customFormat="1" ht="52">
      <c r="A151" s="383">
        <v>43641</v>
      </c>
      <c r="B151" s="384">
        <v>130416492</v>
      </c>
      <c r="C151" s="384" t="s">
        <v>1406</v>
      </c>
      <c r="D151" s="384"/>
      <c r="E151" s="384" t="s">
        <v>1407</v>
      </c>
      <c r="F151" s="384" t="s">
        <v>1449</v>
      </c>
      <c r="G151" s="384" t="s">
        <v>1371</v>
      </c>
      <c r="H151" s="404">
        <v>7000</v>
      </c>
      <c r="I151" s="386"/>
      <c r="J151" s="387"/>
      <c r="K151" s="387"/>
      <c r="L151" s="387"/>
      <c r="M151" s="387"/>
      <c r="N151" s="387"/>
    </row>
    <row r="152" spans="1:14" s="285" customFormat="1">
      <c r="A152" s="388" t="s">
        <v>347</v>
      </c>
      <c r="B152" s="388"/>
      <c r="C152" s="388"/>
      <c r="D152" s="388"/>
      <c r="E152" s="388"/>
      <c r="F152" s="388"/>
      <c r="G152" s="388"/>
      <c r="H152" s="389">
        <f>SUM(H151)</f>
        <v>7000</v>
      </c>
      <c r="I152" s="390">
        <v>1</v>
      </c>
      <c r="J152" s="391">
        <v>119</v>
      </c>
      <c r="K152" s="391"/>
      <c r="L152" s="391"/>
      <c r="M152" s="391"/>
      <c r="N152" s="391"/>
    </row>
    <row r="153" spans="1:14" s="285" customFormat="1">
      <c r="A153" s="392"/>
      <c r="B153" s="386"/>
      <c r="C153" s="386"/>
      <c r="D153" s="386"/>
      <c r="E153" s="386"/>
      <c r="F153" s="386"/>
      <c r="G153" s="386"/>
      <c r="H153" s="386"/>
      <c r="I153" s="386"/>
      <c r="J153" s="386"/>
      <c r="K153" s="386"/>
      <c r="L153" s="386"/>
      <c r="M153" s="386"/>
      <c r="N153" s="386"/>
    </row>
    <row r="154" spans="1:14" s="285" customFormat="1">
      <c r="A154" s="375" t="s">
        <v>352</v>
      </c>
      <c r="B154" s="375"/>
      <c r="C154" s="375"/>
      <c r="D154" s="375"/>
      <c r="E154" s="375"/>
      <c r="F154" s="375"/>
      <c r="G154" s="375"/>
      <c r="H154" s="375"/>
      <c r="I154" s="376"/>
      <c r="J154" s="375"/>
      <c r="K154" s="375"/>
      <c r="L154" s="375"/>
      <c r="M154" s="375"/>
      <c r="N154" s="375"/>
    </row>
    <row r="155" spans="1:14" s="382" customFormat="1" ht="78">
      <c r="A155" s="378" t="s">
        <v>344</v>
      </c>
      <c r="B155" s="378" t="s">
        <v>214</v>
      </c>
      <c r="C155" s="378" t="s">
        <v>1372</v>
      </c>
      <c r="D155" s="378" t="s">
        <v>558</v>
      </c>
      <c r="E155" s="378" t="s">
        <v>451</v>
      </c>
      <c r="F155" s="378" t="s">
        <v>394</v>
      </c>
      <c r="G155" s="378" t="s">
        <v>31</v>
      </c>
      <c r="H155" s="378" t="s">
        <v>395</v>
      </c>
      <c r="I155" s="376"/>
      <c r="J155" s="381"/>
      <c r="K155" s="381"/>
      <c r="L155" s="381"/>
      <c r="M155" s="381"/>
      <c r="N155" s="381"/>
    </row>
    <row r="156" spans="1:14" s="285" customFormat="1" ht="52">
      <c r="A156" s="383">
        <v>43640</v>
      </c>
      <c r="B156" s="384">
        <v>161210298</v>
      </c>
      <c r="C156" s="384" t="s">
        <v>1450</v>
      </c>
      <c r="D156" s="384">
        <v>20846058</v>
      </c>
      <c r="E156" s="384" t="s">
        <v>1451</v>
      </c>
      <c r="F156" s="384" t="s">
        <v>1452</v>
      </c>
      <c r="G156" s="384" t="s">
        <v>1380</v>
      </c>
      <c r="H156" s="405">
        <v>6534</v>
      </c>
      <c r="I156" s="386"/>
      <c r="J156" s="387"/>
      <c r="K156" s="387"/>
      <c r="L156" s="387"/>
      <c r="M156" s="387"/>
      <c r="N156" s="387"/>
    </row>
    <row r="157" spans="1:14" s="285" customFormat="1" ht="52">
      <c r="A157" s="383">
        <v>43640</v>
      </c>
      <c r="B157" s="384">
        <v>160945852</v>
      </c>
      <c r="C157" s="384" t="s">
        <v>1453</v>
      </c>
      <c r="D157" s="384">
        <v>32704103</v>
      </c>
      <c r="E157" s="384" t="s">
        <v>1454</v>
      </c>
      <c r="F157" s="384" t="s">
        <v>1455</v>
      </c>
      <c r="G157" s="384" t="s">
        <v>1380</v>
      </c>
      <c r="H157" s="405">
        <v>4320</v>
      </c>
      <c r="I157" s="386"/>
      <c r="J157" s="387"/>
      <c r="K157" s="387"/>
      <c r="L157" s="387"/>
      <c r="M157" s="387"/>
      <c r="N157" s="387"/>
    </row>
    <row r="158" spans="1:14" s="285" customFormat="1" ht="52">
      <c r="A158" s="383">
        <v>43641</v>
      </c>
      <c r="B158" s="384">
        <v>124419395</v>
      </c>
      <c r="C158" s="384" t="s">
        <v>1456</v>
      </c>
      <c r="D158" s="406" t="s">
        <v>1457</v>
      </c>
      <c r="E158" s="384" t="s">
        <v>1458</v>
      </c>
      <c r="F158" s="384" t="s">
        <v>1459</v>
      </c>
      <c r="G158" s="384" t="s">
        <v>1380</v>
      </c>
      <c r="H158" s="405">
        <v>2470.9499999999998</v>
      </c>
      <c r="I158" s="386"/>
      <c r="J158" s="387"/>
      <c r="K158" s="387"/>
      <c r="L158" s="387"/>
      <c r="M158" s="387"/>
      <c r="N158" s="387"/>
    </row>
    <row r="159" spans="1:14" s="285" customFormat="1" ht="65">
      <c r="A159" s="383">
        <v>43641</v>
      </c>
      <c r="B159" s="384">
        <v>124108793</v>
      </c>
      <c r="C159" s="384" t="s">
        <v>1460</v>
      </c>
      <c r="D159" s="406" t="s">
        <v>1461</v>
      </c>
      <c r="E159" s="384" t="s">
        <v>1462</v>
      </c>
      <c r="F159" s="384" t="s">
        <v>1463</v>
      </c>
      <c r="G159" s="384" t="s">
        <v>1380</v>
      </c>
      <c r="H159" s="405">
        <v>3003.75</v>
      </c>
      <c r="I159" s="386"/>
      <c r="J159" s="387"/>
      <c r="K159" s="387"/>
      <c r="L159" s="387"/>
      <c r="M159" s="387"/>
      <c r="N159" s="387"/>
    </row>
    <row r="160" spans="1:14" s="285" customFormat="1" ht="65">
      <c r="A160" s="383">
        <v>43643</v>
      </c>
      <c r="B160" s="384">
        <v>114541713</v>
      </c>
      <c r="C160" s="384" t="s">
        <v>1464</v>
      </c>
      <c r="D160" s="406" t="s">
        <v>1465</v>
      </c>
      <c r="E160" s="384" t="s">
        <v>1466</v>
      </c>
      <c r="F160" s="384" t="s">
        <v>1467</v>
      </c>
      <c r="G160" s="384" t="s">
        <v>1380</v>
      </c>
      <c r="H160" s="405">
        <v>2912</v>
      </c>
      <c r="I160" s="386"/>
      <c r="J160" s="387"/>
      <c r="K160" s="387"/>
      <c r="L160" s="387"/>
      <c r="M160" s="387"/>
      <c r="N160" s="387"/>
    </row>
    <row r="161" spans="1:14" s="285" customFormat="1">
      <c r="A161" s="388" t="s">
        <v>347</v>
      </c>
      <c r="B161" s="388"/>
      <c r="C161" s="388"/>
      <c r="D161" s="388"/>
      <c r="E161" s="388"/>
      <c r="F161" s="388"/>
      <c r="G161" s="388"/>
      <c r="H161" s="389">
        <f>SUM(H156:H160)</f>
        <v>19240.7</v>
      </c>
      <c r="I161" s="390">
        <v>2</v>
      </c>
      <c r="J161" s="391">
        <v>119</v>
      </c>
      <c r="K161" s="391"/>
      <c r="L161" s="391"/>
      <c r="M161" s="391"/>
      <c r="N161" s="391"/>
    </row>
    <row r="162" spans="1:14" s="285" customFormat="1">
      <c r="A162" s="394" t="s">
        <v>1373</v>
      </c>
      <c r="B162" s="394"/>
      <c r="C162" s="394"/>
      <c r="D162" s="394"/>
      <c r="E162" s="394"/>
      <c r="F162" s="394"/>
      <c r="G162" s="394"/>
      <c r="H162" s="394"/>
      <c r="I162" s="395"/>
      <c r="J162" s="387"/>
      <c r="K162" s="387"/>
      <c r="L162" s="387"/>
      <c r="M162" s="387"/>
      <c r="N162" s="387"/>
    </row>
    <row r="163" spans="1:14" s="285" customFormat="1">
      <c r="H163" s="371"/>
      <c r="I163" s="288"/>
    </row>
    <row r="164" spans="1:14" s="285" customFormat="1" ht="25.5" customHeight="1">
      <c r="A164" s="658" t="s">
        <v>1468</v>
      </c>
      <c r="B164" s="658"/>
      <c r="C164" s="658"/>
      <c r="D164" s="658"/>
      <c r="E164" s="658"/>
      <c r="F164" s="658"/>
      <c r="G164" s="658"/>
      <c r="H164" s="658"/>
      <c r="I164" s="288"/>
    </row>
    <row r="165" spans="1:14" s="285" customFormat="1">
      <c r="I165" s="288"/>
    </row>
    <row r="166" spans="1:14" s="372" customFormat="1">
      <c r="A166" s="372" t="s">
        <v>1367</v>
      </c>
      <c r="I166" s="373"/>
    </row>
    <row r="167" spans="1:14" s="285" customFormat="1">
      <c r="A167" s="375" t="s">
        <v>350</v>
      </c>
      <c r="B167" s="375"/>
      <c r="C167" s="375"/>
      <c r="D167" s="375"/>
      <c r="E167" s="375"/>
      <c r="F167" s="375"/>
      <c r="G167" s="375"/>
      <c r="H167" s="375"/>
      <c r="I167" s="376"/>
      <c r="J167" s="375"/>
      <c r="K167" s="375"/>
      <c r="L167" s="375"/>
      <c r="M167" s="375"/>
      <c r="N167" s="375"/>
    </row>
    <row r="168" spans="1:14" s="285" customFormat="1" ht="78">
      <c r="A168" s="407" t="s">
        <v>344</v>
      </c>
      <c r="B168" s="384" t="s">
        <v>214</v>
      </c>
      <c r="C168" s="384" t="s">
        <v>496</v>
      </c>
      <c r="D168" s="384" t="s">
        <v>258</v>
      </c>
      <c r="E168" s="384" t="s">
        <v>570</v>
      </c>
      <c r="F168" s="384" t="s">
        <v>394</v>
      </c>
      <c r="G168" s="384" t="s">
        <v>31</v>
      </c>
      <c r="H168" s="384" t="s">
        <v>395</v>
      </c>
      <c r="I168" s="398"/>
      <c r="J168" s="387"/>
      <c r="K168" s="387"/>
      <c r="L168" s="387"/>
      <c r="M168" s="387"/>
      <c r="N168" s="387"/>
    </row>
    <row r="169" spans="1:14" s="285" customFormat="1" ht="52">
      <c r="A169" s="383">
        <v>43643</v>
      </c>
      <c r="B169" s="384">
        <v>141607350</v>
      </c>
      <c r="C169" s="384" t="s">
        <v>1406</v>
      </c>
      <c r="D169" s="384"/>
      <c r="E169" s="384" t="s">
        <v>1407</v>
      </c>
      <c r="F169" s="384" t="s">
        <v>1469</v>
      </c>
      <c r="G169" s="384" t="s">
        <v>1371</v>
      </c>
      <c r="H169" s="405">
        <v>7000</v>
      </c>
      <c r="I169" s="386"/>
      <c r="J169" s="387"/>
      <c r="K169" s="387"/>
      <c r="L169" s="387"/>
      <c r="M169" s="387"/>
      <c r="N169" s="387"/>
    </row>
    <row r="170" spans="1:14" s="285" customFormat="1">
      <c r="A170" s="388" t="s">
        <v>347</v>
      </c>
      <c r="B170" s="388"/>
      <c r="C170" s="388"/>
      <c r="D170" s="388"/>
      <c r="E170" s="388"/>
      <c r="F170" s="388"/>
      <c r="G170" s="388"/>
      <c r="H170" s="389">
        <f>SUM(H169)</f>
        <v>7000</v>
      </c>
      <c r="I170" s="390">
        <v>1</v>
      </c>
      <c r="J170" s="391">
        <v>120</v>
      </c>
      <c r="K170" s="391"/>
      <c r="L170" s="391"/>
      <c r="M170" s="391"/>
      <c r="N170" s="391"/>
    </row>
    <row r="171" spans="1:14" s="285" customFormat="1">
      <c r="A171" s="392"/>
      <c r="B171" s="386"/>
      <c r="C171" s="386"/>
      <c r="D171" s="386"/>
      <c r="E171" s="386"/>
      <c r="F171" s="386"/>
      <c r="G171" s="386"/>
      <c r="H171" s="386"/>
      <c r="I171" s="386"/>
      <c r="J171" s="386"/>
      <c r="K171" s="386"/>
      <c r="L171" s="386"/>
      <c r="M171" s="386"/>
      <c r="N171" s="386"/>
    </row>
    <row r="172" spans="1:14" s="285" customFormat="1">
      <c r="A172" s="375" t="s">
        <v>352</v>
      </c>
      <c r="B172" s="375"/>
      <c r="C172" s="375"/>
      <c r="D172" s="375"/>
      <c r="E172" s="375"/>
      <c r="F172" s="375"/>
      <c r="G172" s="375"/>
      <c r="H172" s="375"/>
      <c r="I172" s="376"/>
      <c r="J172" s="375"/>
      <c r="K172" s="375"/>
      <c r="L172" s="375"/>
      <c r="M172" s="375"/>
      <c r="N172" s="375"/>
    </row>
    <row r="173" spans="1:14" s="285" customFormat="1" ht="78">
      <c r="A173" s="384" t="s">
        <v>344</v>
      </c>
      <c r="B173" s="384" t="s">
        <v>214</v>
      </c>
      <c r="C173" s="384" t="s">
        <v>1372</v>
      </c>
      <c r="D173" s="384" t="s">
        <v>558</v>
      </c>
      <c r="E173" s="384" t="s">
        <v>451</v>
      </c>
      <c r="F173" s="384" t="s">
        <v>394</v>
      </c>
      <c r="G173" s="384" t="s">
        <v>31</v>
      </c>
      <c r="H173" s="384" t="s">
        <v>395</v>
      </c>
      <c r="I173" s="386"/>
      <c r="J173" s="387"/>
      <c r="K173" s="387"/>
      <c r="L173" s="387"/>
      <c r="M173" s="387"/>
      <c r="N173" s="387"/>
    </row>
    <row r="174" spans="1:14" s="285" customFormat="1" ht="52">
      <c r="A174" s="383">
        <v>43642</v>
      </c>
      <c r="B174" s="384">
        <v>131736984</v>
      </c>
      <c r="C174" s="384" t="s">
        <v>1470</v>
      </c>
      <c r="D174" s="384">
        <v>13808531</v>
      </c>
      <c r="E174" s="384" t="s">
        <v>1454</v>
      </c>
      <c r="F174" s="384" t="s">
        <v>1471</v>
      </c>
      <c r="G174" s="384" t="s">
        <v>1380</v>
      </c>
      <c r="H174" s="405">
        <v>1920</v>
      </c>
      <c r="I174" s="386"/>
      <c r="J174" s="387"/>
      <c r="K174" s="387"/>
      <c r="L174" s="387"/>
      <c r="M174" s="387"/>
      <c r="N174" s="387"/>
    </row>
    <row r="175" spans="1:14" s="285" customFormat="1" ht="52">
      <c r="A175" s="383">
        <v>43642</v>
      </c>
      <c r="B175" s="384">
        <v>131006434</v>
      </c>
      <c r="C175" s="384" t="s">
        <v>1472</v>
      </c>
      <c r="D175" s="406" t="s">
        <v>1473</v>
      </c>
      <c r="E175" s="384" t="s">
        <v>1474</v>
      </c>
      <c r="F175" s="384" t="s">
        <v>1475</v>
      </c>
      <c r="G175" s="384" t="s">
        <v>1380</v>
      </c>
      <c r="H175" s="405">
        <v>2500</v>
      </c>
      <c r="I175" s="386"/>
      <c r="J175" s="387"/>
      <c r="K175" s="387"/>
      <c r="L175" s="387"/>
      <c r="M175" s="387"/>
      <c r="N175" s="387"/>
    </row>
    <row r="176" spans="1:14" s="285" customFormat="1" ht="65">
      <c r="A176" s="383">
        <v>43642</v>
      </c>
      <c r="B176" s="384">
        <v>130605750</v>
      </c>
      <c r="C176" s="384" t="s">
        <v>1476</v>
      </c>
      <c r="D176" s="384">
        <v>2473955</v>
      </c>
      <c r="E176" s="384" t="s">
        <v>1477</v>
      </c>
      <c r="F176" s="384" t="s">
        <v>1478</v>
      </c>
      <c r="G176" s="384" t="s">
        <v>1380</v>
      </c>
      <c r="H176" s="405">
        <v>2730</v>
      </c>
      <c r="I176" s="386"/>
      <c r="J176" s="387"/>
      <c r="K176" s="387"/>
      <c r="L176" s="387"/>
      <c r="M176" s="387"/>
      <c r="N176" s="387"/>
    </row>
    <row r="177" spans="1:14" s="285" customFormat="1" ht="52">
      <c r="A177" s="383">
        <v>43643</v>
      </c>
      <c r="B177" s="384">
        <v>155436939</v>
      </c>
      <c r="C177" s="384" t="s">
        <v>1479</v>
      </c>
      <c r="D177" s="384">
        <v>37741511</v>
      </c>
      <c r="E177" s="384" t="s">
        <v>1480</v>
      </c>
      <c r="F177" s="384" t="s">
        <v>1481</v>
      </c>
      <c r="G177" s="384" t="s">
        <v>1380</v>
      </c>
      <c r="H177" s="405">
        <v>10998</v>
      </c>
      <c r="I177" s="386"/>
      <c r="J177" s="387"/>
      <c r="K177" s="387"/>
      <c r="L177" s="387"/>
      <c r="M177" s="387"/>
      <c r="N177" s="387"/>
    </row>
    <row r="178" spans="1:14" s="285" customFormat="1">
      <c r="A178" s="388" t="s">
        <v>347</v>
      </c>
      <c r="B178" s="388"/>
      <c r="C178" s="388"/>
      <c r="D178" s="388"/>
      <c r="E178" s="388"/>
      <c r="F178" s="388"/>
      <c r="G178" s="388"/>
      <c r="H178" s="389">
        <f>SUM(H174:H177)</f>
        <v>18148</v>
      </c>
      <c r="I178" s="390">
        <v>2</v>
      </c>
      <c r="J178" s="391">
        <v>120</v>
      </c>
      <c r="K178" s="391"/>
      <c r="L178" s="391"/>
      <c r="M178" s="391"/>
      <c r="N178" s="391"/>
    </row>
    <row r="179" spans="1:14" s="285" customFormat="1">
      <c r="A179" s="394" t="s">
        <v>1373</v>
      </c>
      <c r="B179" s="394"/>
      <c r="C179" s="394"/>
      <c r="D179" s="394"/>
      <c r="E179" s="394"/>
      <c r="F179" s="394"/>
      <c r="G179" s="394"/>
      <c r="H179" s="394"/>
      <c r="I179" s="395"/>
      <c r="J179" s="387"/>
      <c r="K179" s="387"/>
      <c r="L179" s="387"/>
      <c r="M179" s="387"/>
      <c r="N179" s="387"/>
    </row>
    <row r="180" spans="1:14" s="285" customFormat="1">
      <c r="H180" s="371"/>
      <c r="I180" s="288"/>
    </row>
    <row r="181" spans="1:14" s="285" customFormat="1" ht="25.5" customHeight="1">
      <c r="A181" s="658" t="s">
        <v>1482</v>
      </c>
      <c r="B181" s="658"/>
      <c r="C181" s="658"/>
      <c r="D181" s="658"/>
      <c r="E181" s="658"/>
      <c r="F181" s="658"/>
      <c r="G181" s="658"/>
      <c r="H181" s="658"/>
      <c r="I181" s="288"/>
    </row>
    <row r="182" spans="1:14" s="285" customFormat="1">
      <c r="I182" s="288"/>
    </row>
    <row r="183" spans="1:14" s="372" customFormat="1">
      <c r="A183" s="372" t="s">
        <v>1367</v>
      </c>
      <c r="I183" s="373"/>
    </row>
    <row r="184" spans="1:14" s="285" customFormat="1">
      <c r="A184" s="375" t="s">
        <v>350</v>
      </c>
      <c r="B184" s="375"/>
      <c r="C184" s="375"/>
      <c r="D184" s="375"/>
      <c r="E184" s="375"/>
      <c r="F184" s="375"/>
      <c r="G184" s="375"/>
      <c r="H184" s="375"/>
      <c r="I184" s="376"/>
      <c r="J184" s="375"/>
      <c r="K184" s="375"/>
      <c r="L184" s="375"/>
      <c r="M184" s="375"/>
      <c r="N184" s="375"/>
    </row>
    <row r="185" spans="1:14" s="285" customFormat="1" ht="78">
      <c r="A185" s="377" t="s">
        <v>344</v>
      </c>
      <c r="B185" s="378" t="s">
        <v>214</v>
      </c>
      <c r="C185" s="378" t="s">
        <v>496</v>
      </c>
      <c r="D185" s="378" t="s">
        <v>258</v>
      </c>
      <c r="E185" s="378" t="s">
        <v>570</v>
      </c>
      <c r="F185" s="378" t="s">
        <v>394</v>
      </c>
      <c r="G185" s="378" t="s">
        <v>31</v>
      </c>
      <c r="H185" s="378" t="s">
        <v>395</v>
      </c>
      <c r="I185" s="398"/>
      <c r="J185" s="387"/>
      <c r="K185" s="387"/>
      <c r="L185" s="387"/>
      <c r="M185" s="387"/>
      <c r="N185" s="387"/>
    </row>
    <row r="186" spans="1:14" s="285" customFormat="1" ht="65">
      <c r="A186" s="383">
        <v>43643</v>
      </c>
      <c r="B186" s="384">
        <v>1</v>
      </c>
      <c r="C186" s="384" t="s">
        <v>1406</v>
      </c>
      <c r="D186" s="384"/>
      <c r="E186" s="384" t="s">
        <v>1407</v>
      </c>
      <c r="F186" s="384" t="s">
        <v>1483</v>
      </c>
      <c r="G186" s="384" t="s">
        <v>1371</v>
      </c>
      <c r="H186" s="405">
        <v>7000</v>
      </c>
      <c r="I186" s="386"/>
      <c r="J186" s="387"/>
      <c r="K186" s="387"/>
      <c r="L186" s="387"/>
      <c r="M186" s="387"/>
      <c r="N186" s="387"/>
    </row>
    <row r="187" spans="1:14" s="285" customFormat="1">
      <c r="A187" s="388" t="s">
        <v>347</v>
      </c>
      <c r="B187" s="388"/>
      <c r="C187" s="388"/>
      <c r="D187" s="388"/>
      <c r="E187" s="388"/>
      <c r="F187" s="388"/>
      <c r="G187" s="388"/>
      <c r="H187" s="389">
        <f>SUM(H186)</f>
        <v>7000</v>
      </c>
      <c r="I187" s="390">
        <v>1</v>
      </c>
      <c r="J187" s="391">
        <v>123</v>
      </c>
      <c r="K187" s="391"/>
      <c r="L187" s="391"/>
      <c r="M187" s="391"/>
      <c r="N187" s="391"/>
    </row>
    <row r="188" spans="1:14" s="285" customFormat="1">
      <c r="A188" s="392"/>
      <c r="B188" s="386"/>
      <c r="C188" s="386"/>
      <c r="D188" s="386"/>
      <c r="E188" s="386"/>
      <c r="F188" s="386"/>
      <c r="G188" s="386"/>
      <c r="H188" s="386"/>
      <c r="I188" s="386"/>
      <c r="J188" s="386"/>
      <c r="K188" s="386"/>
      <c r="L188" s="386"/>
      <c r="M188" s="386"/>
      <c r="N188" s="386"/>
    </row>
    <row r="189" spans="1:14" s="285" customFormat="1">
      <c r="A189" s="375" t="s">
        <v>352</v>
      </c>
      <c r="B189" s="375"/>
      <c r="C189" s="375"/>
      <c r="D189" s="375"/>
      <c r="E189" s="375"/>
      <c r="F189" s="375"/>
      <c r="G189" s="375"/>
      <c r="H189" s="375"/>
      <c r="I189" s="376"/>
      <c r="J189" s="375"/>
      <c r="K189" s="375"/>
      <c r="L189" s="375"/>
      <c r="M189" s="375"/>
      <c r="N189" s="375"/>
    </row>
    <row r="190" spans="1:14" s="382" customFormat="1" ht="78">
      <c r="A190" s="378" t="s">
        <v>344</v>
      </c>
      <c r="B190" s="378" t="s">
        <v>214</v>
      </c>
      <c r="C190" s="378" t="s">
        <v>1372</v>
      </c>
      <c r="D190" s="378" t="s">
        <v>558</v>
      </c>
      <c r="E190" s="378" t="s">
        <v>451</v>
      </c>
      <c r="F190" s="378" t="s">
        <v>394</v>
      </c>
      <c r="G190" s="378" t="s">
        <v>31</v>
      </c>
      <c r="H190" s="378" t="s">
        <v>395</v>
      </c>
      <c r="I190" s="376"/>
      <c r="J190" s="381"/>
      <c r="K190" s="381"/>
      <c r="L190" s="381"/>
      <c r="M190" s="381"/>
      <c r="N190" s="381"/>
    </row>
    <row r="191" spans="1:14" s="285" customFormat="1" ht="52">
      <c r="A191" s="383">
        <v>43643</v>
      </c>
      <c r="B191" s="384">
        <v>2</v>
      </c>
      <c r="C191" s="384" t="s">
        <v>1484</v>
      </c>
      <c r="D191" s="384">
        <v>38846690</v>
      </c>
      <c r="E191" s="384" t="s">
        <v>1485</v>
      </c>
      <c r="F191" s="384" t="s">
        <v>1486</v>
      </c>
      <c r="G191" s="384" t="s">
        <v>1380</v>
      </c>
      <c r="H191" s="405">
        <v>2957.5</v>
      </c>
      <c r="I191" s="386"/>
      <c r="J191" s="387"/>
      <c r="K191" s="387"/>
      <c r="L191" s="387"/>
      <c r="M191" s="387"/>
      <c r="N191" s="387"/>
    </row>
    <row r="192" spans="1:14" s="285" customFormat="1">
      <c r="A192" s="388" t="s">
        <v>347</v>
      </c>
      <c r="B192" s="388"/>
      <c r="C192" s="388"/>
      <c r="D192" s="388"/>
      <c r="E192" s="388"/>
      <c r="F192" s="388"/>
      <c r="G192" s="388"/>
      <c r="H192" s="389">
        <f>SUM(H191:H191)</f>
        <v>2957.5</v>
      </c>
      <c r="I192" s="390">
        <v>2</v>
      </c>
      <c r="J192" s="391">
        <v>123</v>
      </c>
      <c r="K192" s="391"/>
      <c r="L192" s="391"/>
      <c r="M192" s="391"/>
      <c r="N192" s="391"/>
    </row>
    <row r="193" spans="1:14" s="285" customFormat="1">
      <c r="A193" s="394" t="s">
        <v>1373</v>
      </c>
      <c r="B193" s="394"/>
      <c r="C193" s="394"/>
      <c r="D193" s="394"/>
      <c r="E193" s="394"/>
      <c r="F193" s="394"/>
      <c r="G193" s="394"/>
      <c r="H193" s="394"/>
      <c r="I193" s="395"/>
      <c r="J193" s="387"/>
      <c r="K193" s="387"/>
      <c r="L193" s="387"/>
      <c r="M193" s="387"/>
      <c r="N193" s="387"/>
    </row>
    <row r="194" spans="1:14" s="285" customFormat="1">
      <c r="I194" s="288"/>
    </row>
    <row r="195" spans="1:14" s="285" customFormat="1" ht="26.5" customHeight="1">
      <c r="A195" s="658" t="s">
        <v>1487</v>
      </c>
      <c r="B195" s="658"/>
      <c r="C195" s="658"/>
      <c r="D195" s="658"/>
      <c r="E195" s="658"/>
      <c r="F195" s="658"/>
      <c r="G195" s="658"/>
      <c r="H195" s="658"/>
      <c r="I195" s="288"/>
    </row>
    <row r="196" spans="1:14" s="285" customFormat="1">
      <c r="I196" s="288"/>
    </row>
    <row r="197" spans="1:14" s="372" customFormat="1">
      <c r="A197" s="372" t="s">
        <v>1367</v>
      </c>
      <c r="I197" s="373"/>
    </row>
    <row r="198" spans="1:14" s="285" customFormat="1">
      <c r="A198" s="375" t="s">
        <v>350</v>
      </c>
      <c r="B198" s="375"/>
      <c r="C198" s="375"/>
      <c r="D198" s="375"/>
      <c r="E198" s="375"/>
      <c r="F198" s="375"/>
      <c r="G198" s="375"/>
      <c r="H198" s="375"/>
      <c r="I198" s="376"/>
      <c r="J198" s="375"/>
      <c r="K198" s="375"/>
      <c r="L198" s="375"/>
      <c r="M198" s="375"/>
      <c r="N198" s="375"/>
    </row>
    <row r="199" spans="1:14" s="382" customFormat="1" ht="78">
      <c r="A199" s="377" t="s">
        <v>344</v>
      </c>
      <c r="B199" s="378" t="s">
        <v>214</v>
      </c>
      <c r="C199" s="378" t="s">
        <v>496</v>
      </c>
      <c r="D199" s="378" t="s">
        <v>258</v>
      </c>
      <c r="E199" s="378" t="s">
        <v>570</v>
      </c>
      <c r="F199" s="378" t="s">
        <v>394</v>
      </c>
      <c r="G199" s="378" t="s">
        <v>31</v>
      </c>
      <c r="H199" s="378" t="s">
        <v>395</v>
      </c>
      <c r="I199" s="380"/>
      <c r="J199" s="381"/>
      <c r="K199" s="381"/>
      <c r="L199" s="381"/>
      <c r="M199" s="381"/>
      <c r="N199" s="381"/>
    </row>
    <row r="200" spans="1:14" s="285" customFormat="1" ht="52">
      <c r="A200" s="383">
        <v>43643</v>
      </c>
      <c r="B200" s="384">
        <v>162416135</v>
      </c>
      <c r="C200" s="384" t="s">
        <v>1488</v>
      </c>
      <c r="D200" s="406"/>
      <c r="E200" s="384" t="s">
        <v>1489</v>
      </c>
      <c r="F200" s="384" t="s">
        <v>1490</v>
      </c>
      <c r="G200" s="384" t="s">
        <v>1371</v>
      </c>
      <c r="H200" s="405">
        <v>5000</v>
      </c>
      <c r="I200" s="408"/>
      <c r="J200" s="409"/>
      <c r="K200" s="387"/>
      <c r="L200" s="387"/>
      <c r="M200" s="387"/>
      <c r="N200" s="387"/>
    </row>
    <row r="201" spans="1:14" s="285" customFormat="1" ht="52">
      <c r="A201" s="383">
        <v>43643</v>
      </c>
      <c r="B201" s="384">
        <v>163606604</v>
      </c>
      <c r="C201" s="384" t="s">
        <v>1488</v>
      </c>
      <c r="D201" s="406"/>
      <c r="E201" s="384" t="s">
        <v>1489</v>
      </c>
      <c r="F201" s="384" t="s">
        <v>1491</v>
      </c>
      <c r="G201" s="384" t="s">
        <v>1371</v>
      </c>
      <c r="H201" s="405">
        <v>1410</v>
      </c>
      <c r="I201" s="408"/>
      <c r="J201" s="409"/>
      <c r="K201" s="387"/>
      <c r="L201" s="387"/>
      <c r="M201" s="387"/>
      <c r="N201" s="387"/>
    </row>
    <row r="202" spans="1:14" s="285" customFormat="1" ht="52">
      <c r="A202" s="383">
        <v>43643</v>
      </c>
      <c r="B202" s="384">
        <v>164146607</v>
      </c>
      <c r="C202" s="384" t="s">
        <v>1492</v>
      </c>
      <c r="D202" s="406"/>
      <c r="E202" s="384" t="s">
        <v>1493</v>
      </c>
      <c r="F202" s="384" t="s">
        <v>1494</v>
      </c>
      <c r="G202" s="384" t="s">
        <v>1371</v>
      </c>
      <c r="H202" s="405">
        <v>13536</v>
      </c>
      <c r="I202" s="398"/>
      <c r="J202" s="409"/>
      <c r="K202" s="387"/>
      <c r="L202" s="387"/>
      <c r="M202" s="387"/>
      <c r="N202" s="387"/>
    </row>
    <row r="203" spans="1:14" s="285" customFormat="1">
      <c r="A203" s="388" t="s">
        <v>347</v>
      </c>
      <c r="B203" s="388"/>
      <c r="C203" s="388"/>
      <c r="D203" s="388"/>
      <c r="E203" s="388"/>
      <c r="F203" s="388"/>
      <c r="G203" s="388"/>
      <c r="H203" s="389">
        <f>SUM(H200:H202)</f>
        <v>19946</v>
      </c>
      <c r="I203" s="390">
        <v>1</v>
      </c>
      <c r="J203" s="391">
        <v>124</v>
      </c>
      <c r="K203" s="391"/>
      <c r="L203" s="391"/>
      <c r="M203" s="391"/>
      <c r="N203" s="391"/>
    </row>
    <row r="204" spans="1:14" s="285" customFormat="1">
      <c r="A204" s="392"/>
      <c r="B204" s="386"/>
      <c r="C204" s="386"/>
      <c r="D204" s="386"/>
      <c r="E204" s="386"/>
      <c r="F204" s="386"/>
      <c r="G204" s="386"/>
      <c r="H204" s="386"/>
      <c r="I204" s="386"/>
      <c r="J204" s="386"/>
      <c r="K204" s="386"/>
      <c r="L204" s="386"/>
      <c r="M204" s="386"/>
      <c r="N204" s="386"/>
    </row>
    <row r="205" spans="1:14" s="285" customFormat="1">
      <c r="A205" s="375" t="s">
        <v>352</v>
      </c>
      <c r="B205" s="375"/>
      <c r="C205" s="375"/>
      <c r="D205" s="375"/>
      <c r="E205" s="375"/>
      <c r="F205" s="375"/>
      <c r="G205" s="375"/>
      <c r="H205" s="375"/>
      <c r="I205" s="376"/>
      <c r="J205" s="375"/>
      <c r="K205" s="375"/>
      <c r="L205" s="375"/>
      <c r="M205" s="375"/>
      <c r="N205" s="375"/>
    </row>
    <row r="206" spans="1:14" s="382" customFormat="1" ht="78">
      <c r="A206" s="377" t="s">
        <v>344</v>
      </c>
      <c r="B206" s="378" t="s">
        <v>305</v>
      </c>
      <c r="C206" s="378" t="s">
        <v>1372</v>
      </c>
      <c r="D206" s="378" t="s">
        <v>558</v>
      </c>
      <c r="E206" s="378" t="s">
        <v>451</v>
      </c>
      <c r="F206" s="378" t="s">
        <v>394</v>
      </c>
      <c r="G206" s="378" t="s">
        <v>31</v>
      </c>
      <c r="H206" s="378" t="s">
        <v>395</v>
      </c>
      <c r="I206" s="376"/>
      <c r="J206" s="381"/>
      <c r="K206" s="381"/>
      <c r="L206" s="381"/>
      <c r="M206" s="381"/>
      <c r="N206" s="381"/>
    </row>
    <row r="207" spans="1:14" s="285" customFormat="1">
      <c r="A207" s="384" t="s">
        <v>586</v>
      </c>
      <c r="B207" s="378" t="s">
        <v>586</v>
      </c>
      <c r="C207" s="378" t="s">
        <v>586</v>
      </c>
      <c r="D207" s="378" t="s">
        <v>586</v>
      </c>
      <c r="E207" s="378" t="s">
        <v>586</v>
      </c>
      <c r="F207" s="378" t="s">
        <v>586</v>
      </c>
      <c r="G207" s="378" t="s">
        <v>586</v>
      </c>
      <c r="H207" s="404">
        <v>0</v>
      </c>
      <c r="I207" s="386"/>
      <c r="J207" s="387"/>
      <c r="K207" s="387"/>
      <c r="L207" s="387"/>
      <c r="M207" s="387"/>
      <c r="N207" s="387"/>
    </row>
    <row r="208" spans="1:14" s="285" customFormat="1">
      <c r="A208" s="388" t="s">
        <v>347</v>
      </c>
      <c r="B208" s="388"/>
      <c r="C208" s="388"/>
      <c r="D208" s="388"/>
      <c r="E208" s="388"/>
      <c r="F208" s="388"/>
      <c r="G208" s="388"/>
      <c r="H208" s="385">
        <v>0</v>
      </c>
      <c r="I208" s="390">
        <v>2</v>
      </c>
      <c r="J208" s="391">
        <v>124</v>
      </c>
      <c r="K208" s="391"/>
      <c r="L208" s="391"/>
      <c r="M208" s="391"/>
      <c r="N208" s="391"/>
    </row>
    <row r="209" spans="1:14" s="285" customFormat="1">
      <c r="A209" s="394" t="s">
        <v>1373</v>
      </c>
      <c r="B209" s="394"/>
      <c r="C209" s="394"/>
      <c r="D209" s="394"/>
      <c r="E209" s="394"/>
      <c r="F209" s="394"/>
      <c r="G209" s="394"/>
      <c r="H209" s="394"/>
      <c r="I209" s="395"/>
      <c r="J209" s="387"/>
      <c r="K209" s="387"/>
      <c r="L209" s="387"/>
      <c r="M209" s="387"/>
      <c r="N209" s="387"/>
    </row>
    <row r="210" spans="1:14" s="285" customFormat="1">
      <c r="H210" s="371"/>
      <c r="I210" s="288"/>
    </row>
    <row r="211" spans="1:14" s="285" customFormat="1">
      <c r="H211" s="371"/>
      <c r="I211" s="288"/>
    </row>
    <row r="212" spans="1:14" s="285" customFormat="1" ht="25.5" customHeight="1">
      <c r="A212" s="658" t="s">
        <v>1495</v>
      </c>
      <c r="B212" s="658"/>
      <c r="C212" s="658"/>
      <c r="D212" s="658"/>
      <c r="E212" s="658"/>
      <c r="F212" s="658"/>
      <c r="G212" s="658"/>
      <c r="H212" s="658"/>
      <c r="I212" s="288"/>
    </row>
    <row r="213" spans="1:14" s="285" customFormat="1">
      <c r="I213" s="288"/>
    </row>
    <row r="214" spans="1:14" s="372" customFormat="1">
      <c r="A214" s="372" t="s">
        <v>1367</v>
      </c>
      <c r="I214" s="373"/>
    </row>
    <row r="215" spans="1:14" s="285" customFormat="1">
      <c r="A215" s="375" t="s">
        <v>350</v>
      </c>
      <c r="B215" s="375"/>
      <c r="C215" s="375"/>
      <c r="D215" s="375"/>
      <c r="E215" s="375"/>
      <c r="F215" s="375"/>
      <c r="G215" s="375"/>
      <c r="H215" s="375"/>
      <c r="I215" s="376"/>
      <c r="J215" s="375"/>
      <c r="K215" s="375"/>
      <c r="L215" s="375"/>
      <c r="M215" s="375"/>
      <c r="N215" s="375"/>
    </row>
    <row r="216" spans="1:14" s="285" customFormat="1" ht="78">
      <c r="A216" s="377" t="s">
        <v>344</v>
      </c>
      <c r="B216" s="378" t="s">
        <v>214</v>
      </c>
      <c r="C216" s="378" t="s">
        <v>496</v>
      </c>
      <c r="D216" s="378" t="s">
        <v>258</v>
      </c>
      <c r="E216" s="378" t="s">
        <v>570</v>
      </c>
      <c r="F216" s="378" t="s">
        <v>394</v>
      </c>
      <c r="G216" s="378" t="s">
        <v>31</v>
      </c>
      <c r="H216" s="378" t="s">
        <v>395</v>
      </c>
      <c r="I216" s="398"/>
      <c r="J216" s="387"/>
      <c r="K216" s="387"/>
      <c r="L216" s="387"/>
      <c r="M216" s="387"/>
      <c r="N216" s="387"/>
    </row>
    <row r="217" spans="1:14" s="285" customFormat="1" ht="65">
      <c r="A217" s="383">
        <v>43643</v>
      </c>
      <c r="B217" s="384">
        <v>132527582</v>
      </c>
      <c r="C217" s="384" t="s">
        <v>1406</v>
      </c>
      <c r="D217" s="384"/>
      <c r="E217" s="384" t="s">
        <v>1407</v>
      </c>
      <c r="F217" s="384" t="s">
        <v>1496</v>
      </c>
      <c r="G217" s="384" t="s">
        <v>1371</v>
      </c>
      <c r="H217" s="405">
        <v>7000</v>
      </c>
      <c r="I217" s="386"/>
      <c r="J217" s="387"/>
      <c r="K217" s="387"/>
      <c r="L217" s="387"/>
      <c r="M217" s="387"/>
      <c r="N217" s="387"/>
    </row>
    <row r="218" spans="1:14" s="285" customFormat="1">
      <c r="A218" s="388" t="s">
        <v>347</v>
      </c>
      <c r="B218" s="388"/>
      <c r="C218" s="388"/>
      <c r="D218" s="388"/>
      <c r="E218" s="388"/>
      <c r="F218" s="388"/>
      <c r="G218" s="388"/>
      <c r="H218" s="389">
        <f>SUM(H217)</f>
        <v>7000</v>
      </c>
      <c r="I218" s="390">
        <v>1</v>
      </c>
      <c r="J218" s="391">
        <v>126</v>
      </c>
      <c r="K218" s="391"/>
      <c r="L218" s="391"/>
      <c r="M218" s="391"/>
      <c r="N218" s="391"/>
    </row>
    <row r="219" spans="1:14" s="285" customFormat="1">
      <c r="A219" s="392"/>
      <c r="B219" s="386"/>
      <c r="C219" s="386"/>
      <c r="D219" s="386"/>
      <c r="E219" s="386"/>
      <c r="F219" s="386"/>
      <c r="G219" s="386"/>
      <c r="H219" s="386"/>
      <c r="I219" s="386"/>
      <c r="J219" s="386"/>
      <c r="K219" s="386"/>
      <c r="L219" s="386"/>
      <c r="M219" s="386"/>
      <c r="N219" s="386"/>
    </row>
    <row r="220" spans="1:14" s="285" customFormat="1">
      <c r="A220" s="375" t="s">
        <v>352</v>
      </c>
      <c r="B220" s="375"/>
      <c r="C220" s="375"/>
      <c r="D220" s="375"/>
      <c r="E220" s="375"/>
      <c r="F220" s="375"/>
      <c r="G220" s="375"/>
      <c r="H220" s="375"/>
      <c r="I220" s="376"/>
      <c r="J220" s="375"/>
      <c r="K220" s="375"/>
      <c r="L220" s="375"/>
      <c r="M220" s="375"/>
      <c r="N220" s="375"/>
    </row>
    <row r="221" spans="1:14" s="285" customFormat="1" ht="78">
      <c r="A221" s="378" t="s">
        <v>344</v>
      </c>
      <c r="B221" s="378" t="s">
        <v>214</v>
      </c>
      <c r="C221" s="378" t="s">
        <v>1372</v>
      </c>
      <c r="D221" s="378" t="s">
        <v>558</v>
      </c>
      <c r="E221" s="378" t="s">
        <v>451</v>
      </c>
      <c r="F221" s="378" t="s">
        <v>394</v>
      </c>
      <c r="G221" s="378" t="s">
        <v>31</v>
      </c>
      <c r="H221" s="378" t="s">
        <v>395</v>
      </c>
      <c r="I221" s="386"/>
      <c r="J221" s="387"/>
      <c r="K221" s="387"/>
      <c r="L221" s="387"/>
      <c r="M221" s="387"/>
      <c r="N221" s="387"/>
    </row>
    <row r="222" spans="1:14" s="285" customFormat="1" ht="65">
      <c r="A222" s="383">
        <v>43643</v>
      </c>
      <c r="B222" s="384">
        <v>133322506</v>
      </c>
      <c r="C222" s="384" t="s">
        <v>1497</v>
      </c>
      <c r="D222" s="384">
        <v>38893253</v>
      </c>
      <c r="E222" s="384" t="s">
        <v>1498</v>
      </c>
      <c r="F222" s="384" t="s">
        <v>1499</v>
      </c>
      <c r="G222" s="384" t="s">
        <v>1380</v>
      </c>
      <c r="H222" s="405">
        <v>12000</v>
      </c>
      <c r="I222" s="386"/>
      <c r="J222" s="387"/>
      <c r="K222" s="387"/>
      <c r="L222" s="387"/>
      <c r="M222" s="387"/>
      <c r="N222" s="387"/>
    </row>
    <row r="223" spans="1:14" s="285" customFormat="1">
      <c r="A223" s="388" t="s">
        <v>347</v>
      </c>
      <c r="B223" s="388"/>
      <c r="C223" s="388"/>
      <c r="D223" s="388"/>
      <c r="E223" s="388"/>
      <c r="F223" s="388"/>
      <c r="G223" s="388"/>
      <c r="H223" s="389">
        <f>SUM(H222:H222)</f>
        <v>12000</v>
      </c>
      <c r="I223" s="390">
        <v>2</v>
      </c>
      <c r="J223" s="391">
        <v>126</v>
      </c>
      <c r="K223" s="391"/>
      <c r="L223" s="391"/>
      <c r="M223" s="391"/>
      <c r="N223" s="391"/>
    </row>
    <row r="224" spans="1:14" s="285" customFormat="1">
      <c r="A224" s="394" t="s">
        <v>1373</v>
      </c>
      <c r="B224" s="394"/>
      <c r="C224" s="394"/>
      <c r="D224" s="394"/>
      <c r="E224" s="394"/>
      <c r="F224" s="394"/>
      <c r="G224" s="394"/>
      <c r="H224" s="394"/>
      <c r="I224" s="395"/>
      <c r="J224" s="387"/>
      <c r="K224" s="387"/>
      <c r="L224" s="387"/>
      <c r="M224" s="387"/>
      <c r="N224" s="387"/>
    </row>
    <row r="225" spans="1:14" s="285" customFormat="1">
      <c r="I225" s="288"/>
    </row>
    <row r="226" spans="1:14" s="285" customFormat="1" ht="27" customHeight="1">
      <c r="A226" s="658" t="s">
        <v>1500</v>
      </c>
      <c r="B226" s="658"/>
      <c r="C226" s="658"/>
      <c r="D226" s="658"/>
      <c r="E226" s="658"/>
      <c r="F226" s="658"/>
      <c r="G226" s="658"/>
      <c r="H226" s="658"/>
      <c r="I226" s="288"/>
    </row>
    <row r="227" spans="1:14" s="285" customFormat="1">
      <c r="I227" s="288"/>
    </row>
    <row r="228" spans="1:14" s="372" customFormat="1">
      <c r="A228" s="372" t="s">
        <v>1367</v>
      </c>
      <c r="I228" s="373"/>
    </row>
    <row r="229" spans="1:14" s="285" customFormat="1">
      <c r="A229" s="375" t="s">
        <v>350</v>
      </c>
      <c r="B229" s="375"/>
      <c r="C229" s="375"/>
      <c r="D229" s="375"/>
      <c r="E229" s="375"/>
      <c r="F229" s="375"/>
      <c r="G229" s="375"/>
      <c r="H229" s="375"/>
      <c r="I229" s="376"/>
      <c r="J229" s="375"/>
      <c r="K229" s="375"/>
      <c r="L229" s="375"/>
      <c r="M229" s="375"/>
      <c r="N229" s="375"/>
    </row>
    <row r="230" spans="1:14" s="285" customFormat="1" ht="78">
      <c r="A230" s="377" t="s">
        <v>344</v>
      </c>
      <c r="B230" s="378" t="s">
        <v>214</v>
      </c>
      <c r="C230" s="378" t="s">
        <v>496</v>
      </c>
      <c r="D230" s="378" t="s">
        <v>258</v>
      </c>
      <c r="E230" s="378" t="s">
        <v>570</v>
      </c>
      <c r="F230" s="378" t="s">
        <v>394</v>
      </c>
      <c r="G230" s="378" t="s">
        <v>31</v>
      </c>
      <c r="H230" s="378" t="s">
        <v>395</v>
      </c>
      <c r="I230" s="398"/>
      <c r="J230" s="387"/>
      <c r="K230" s="387"/>
      <c r="L230" s="387"/>
      <c r="M230" s="387"/>
      <c r="N230" s="387"/>
    </row>
    <row r="231" spans="1:14" s="285" customFormat="1">
      <c r="A231" s="383" t="s">
        <v>586</v>
      </c>
      <c r="B231" s="384" t="s">
        <v>586</v>
      </c>
      <c r="C231" s="384" t="s">
        <v>586</v>
      </c>
      <c r="D231" s="384" t="s">
        <v>586</v>
      </c>
      <c r="E231" s="384" t="s">
        <v>586</v>
      </c>
      <c r="F231" s="384" t="s">
        <v>586</v>
      </c>
      <c r="G231" s="384" t="s">
        <v>586</v>
      </c>
      <c r="H231" s="404">
        <f>SUM(H230:H230)</f>
        <v>0</v>
      </c>
      <c r="I231" s="386"/>
      <c r="J231" s="387"/>
      <c r="K231" s="387"/>
      <c r="L231" s="387"/>
      <c r="M231" s="387"/>
      <c r="N231" s="387"/>
    </row>
    <row r="232" spans="1:14" s="285" customFormat="1">
      <c r="A232" s="388" t="s">
        <v>347</v>
      </c>
      <c r="B232" s="388"/>
      <c r="C232" s="388"/>
      <c r="D232" s="388"/>
      <c r="E232" s="388"/>
      <c r="F232" s="388"/>
      <c r="G232" s="388"/>
      <c r="H232" s="389">
        <f>SUM(H231)</f>
        <v>0</v>
      </c>
      <c r="I232" s="390">
        <v>1</v>
      </c>
      <c r="J232" s="391">
        <v>155</v>
      </c>
      <c r="K232" s="391"/>
      <c r="L232" s="391"/>
      <c r="M232" s="391"/>
      <c r="N232" s="391"/>
    </row>
    <row r="233" spans="1:14" s="285" customFormat="1">
      <c r="A233" s="392"/>
      <c r="B233" s="386"/>
      <c r="C233" s="386"/>
      <c r="D233" s="386"/>
      <c r="E233" s="386"/>
      <c r="F233" s="386"/>
      <c r="G233" s="386"/>
      <c r="H233" s="386"/>
      <c r="I233" s="386"/>
      <c r="J233" s="386"/>
      <c r="K233" s="386"/>
      <c r="L233" s="386"/>
      <c r="M233" s="386"/>
      <c r="N233" s="386"/>
    </row>
    <row r="234" spans="1:14" s="285" customFormat="1">
      <c r="A234" s="375" t="s">
        <v>352</v>
      </c>
      <c r="B234" s="375"/>
      <c r="C234" s="375"/>
      <c r="D234" s="375"/>
      <c r="E234" s="375"/>
      <c r="F234" s="375"/>
      <c r="G234" s="375"/>
      <c r="H234" s="375"/>
      <c r="I234" s="376"/>
      <c r="J234" s="375"/>
      <c r="K234" s="375"/>
      <c r="L234" s="375"/>
      <c r="M234" s="375"/>
      <c r="N234" s="375"/>
    </row>
    <row r="235" spans="1:14" s="285" customFormat="1" ht="78">
      <c r="A235" s="378" t="s">
        <v>344</v>
      </c>
      <c r="B235" s="378" t="s">
        <v>214</v>
      </c>
      <c r="C235" s="378" t="s">
        <v>1372</v>
      </c>
      <c r="D235" s="378" t="s">
        <v>558</v>
      </c>
      <c r="E235" s="378" t="s">
        <v>451</v>
      </c>
      <c r="F235" s="378" t="s">
        <v>394</v>
      </c>
      <c r="G235" s="378" t="s">
        <v>31</v>
      </c>
      <c r="H235" s="378" t="s">
        <v>395</v>
      </c>
      <c r="I235" s="386"/>
      <c r="J235" s="387"/>
      <c r="K235" s="387"/>
      <c r="L235" s="387"/>
      <c r="M235" s="387"/>
      <c r="N235" s="387"/>
    </row>
    <row r="236" spans="1:14" s="285" customFormat="1" ht="65">
      <c r="A236" s="383">
        <v>43643</v>
      </c>
      <c r="B236" s="384">
        <v>163624760</v>
      </c>
      <c r="C236" s="384" t="s">
        <v>1501</v>
      </c>
      <c r="D236" s="384">
        <v>21084403</v>
      </c>
      <c r="E236" s="384" t="s">
        <v>1502</v>
      </c>
      <c r="F236" s="384" t="s">
        <v>1503</v>
      </c>
      <c r="G236" s="384" t="s">
        <v>1380</v>
      </c>
      <c r="H236" s="405">
        <v>5520</v>
      </c>
      <c r="I236" s="386"/>
      <c r="J236" s="387"/>
      <c r="K236" s="387"/>
      <c r="L236" s="387"/>
      <c r="M236" s="387"/>
      <c r="N236" s="387"/>
    </row>
    <row r="237" spans="1:14" s="285" customFormat="1" ht="67" customHeight="1">
      <c r="A237" s="383">
        <v>43643</v>
      </c>
      <c r="B237" s="384">
        <v>164538923</v>
      </c>
      <c r="C237" s="384" t="s">
        <v>1504</v>
      </c>
      <c r="D237" s="384">
        <v>33467090</v>
      </c>
      <c r="E237" s="384" t="s">
        <v>1505</v>
      </c>
      <c r="F237" s="384" t="s">
        <v>1506</v>
      </c>
      <c r="G237" s="384" t="s">
        <v>1380</v>
      </c>
      <c r="H237" s="405">
        <v>15000</v>
      </c>
      <c r="I237" s="386"/>
      <c r="J237" s="387"/>
      <c r="K237" s="387"/>
      <c r="L237" s="387"/>
      <c r="M237" s="387"/>
      <c r="N237" s="387"/>
    </row>
    <row r="238" spans="1:14" s="285" customFormat="1" ht="52">
      <c r="A238" s="383">
        <v>43643</v>
      </c>
      <c r="B238" s="384">
        <v>164022979</v>
      </c>
      <c r="C238" s="384" t="s">
        <v>1507</v>
      </c>
      <c r="D238" s="384">
        <v>36466757</v>
      </c>
      <c r="E238" s="384" t="s">
        <v>1508</v>
      </c>
      <c r="F238" s="384" t="s">
        <v>1509</v>
      </c>
      <c r="G238" s="384" t="s">
        <v>1380</v>
      </c>
      <c r="H238" s="405">
        <v>20000</v>
      </c>
      <c r="I238" s="386"/>
      <c r="J238" s="387"/>
      <c r="K238" s="387"/>
      <c r="L238" s="387"/>
      <c r="M238" s="387"/>
      <c r="N238" s="387"/>
    </row>
    <row r="239" spans="1:14" s="285" customFormat="1">
      <c r="A239" s="388" t="s">
        <v>347</v>
      </c>
      <c r="B239" s="388"/>
      <c r="C239" s="388"/>
      <c r="D239" s="388"/>
      <c r="E239" s="388"/>
      <c r="F239" s="388"/>
      <c r="G239" s="388"/>
      <c r="H239" s="389">
        <f>SUM(H236:H238)</f>
        <v>40520</v>
      </c>
      <c r="I239" s="390">
        <v>2</v>
      </c>
      <c r="J239" s="391">
        <v>155</v>
      </c>
      <c r="K239" s="391"/>
      <c r="L239" s="391"/>
      <c r="M239" s="391"/>
      <c r="N239" s="391"/>
    </row>
    <row r="240" spans="1:14" s="285" customFormat="1">
      <c r="A240" s="394" t="s">
        <v>1373</v>
      </c>
      <c r="B240" s="394"/>
      <c r="C240" s="394"/>
      <c r="D240" s="394"/>
      <c r="E240" s="394"/>
      <c r="F240" s="394"/>
      <c r="G240" s="394"/>
      <c r="H240" s="394"/>
      <c r="I240" s="395"/>
      <c r="J240" s="387"/>
      <c r="K240" s="387"/>
      <c r="L240" s="387"/>
      <c r="M240" s="387"/>
      <c r="N240" s="387"/>
    </row>
    <row r="241" spans="1:14" s="285" customFormat="1">
      <c r="I241" s="288"/>
    </row>
    <row r="242" spans="1:14" s="285" customFormat="1" ht="27.65" customHeight="1">
      <c r="A242" s="658" t="s">
        <v>1510</v>
      </c>
      <c r="B242" s="658"/>
      <c r="C242" s="658"/>
      <c r="D242" s="658"/>
      <c r="E242" s="658"/>
      <c r="F242" s="658"/>
      <c r="G242" s="658"/>
      <c r="H242" s="658"/>
      <c r="I242" s="288"/>
    </row>
    <row r="243" spans="1:14" s="285" customFormat="1">
      <c r="I243" s="288"/>
    </row>
    <row r="244" spans="1:14" s="372" customFormat="1">
      <c r="A244" s="372" t="s">
        <v>1367</v>
      </c>
      <c r="I244" s="373"/>
    </row>
    <row r="245" spans="1:14" s="285" customFormat="1">
      <c r="A245" s="375" t="s">
        <v>350</v>
      </c>
      <c r="B245" s="375"/>
      <c r="C245" s="375"/>
      <c r="D245" s="375"/>
      <c r="E245" s="375"/>
      <c r="F245" s="375"/>
      <c r="G245" s="375"/>
      <c r="H245" s="375"/>
      <c r="I245" s="376"/>
      <c r="J245" s="375"/>
      <c r="K245" s="375"/>
      <c r="L245" s="375"/>
      <c r="M245" s="375"/>
      <c r="N245" s="375"/>
    </row>
    <row r="246" spans="1:14" s="382" customFormat="1" ht="78">
      <c r="A246" s="377" t="s">
        <v>344</v>
      </c>
      <c r="B246" s="378" t="s">
        <v>214</v>
      </c>
      <c r="C246" s="378" t="s">
        <v>496</v>
      </c>
      <c r="D246" s="378" t="s">
        <v>258</v>
      </c>
      <c r="E246" s="378" t="s">
        <v>570</v>
      </c>
      <c r="F246" s="378" t="s">
        <v>394</v>
      </c>
      <c r="G246" s="378" t="s">
        <v>31</v>
      </c>
      <c r="H246" s="378" t="s">
        <v>395</v>
      </c>
      <c r="I246" s="380"/>
      <c r="J246" s="381"/>
      <c r="K246" s="381"/>
      <c r="L246" s="381"/>
      <c r="M246" s="381"/>
      <c r="N246" s="381"/>
    </row>
    <row r="247" spans="1:14" s="285" customFormat="1" ht="52">
      <c r="A247" s="383">
        <v>43643</v>
      </c>
      <c r="B247" s="384">
        <v>1</v>
      </c>
      <c r="C247" s="384" t="s">
        <v>1867</v>
      </c>
      <c r="D247" s="384"/>
      <c r="E247" s="384" t="s">
        <v>1511</v>
      </c>
      <c r="F247" s="384" t="s">
        <v>1512</v>
      </c>
      <c r="G247" s="384" t="s">
        <v>1371</v>
      </c>
      <c r="H247" s="405">
        <v>2000</v>
      </c>
      <c r="I247" s="386"/>
      <c r="J247" s="387"/>
      <c r="K247" s="387"/>
      <c r="L247" s="387"/>
      <c r="M247" s="387"/>
      <c r="N247" s="387"/>
    </row>
    <row r="248" spans="1:14" s="285" customFormat="1">
      <c r="A248" s="388" t="s">
        <v>347</v>
      </c>
      <c r="B248" s="388"/>
      <c r="C248" s="388"/>
      <c r="D248" s="388"/>
      <c r="E248" s="388"/>
      <c r="F248" s="388"/>
      <c r="G248" s="388"/>
      <c r="H248" s="389">
        <f>SUM(H247)</f>
        <v>2000</v>
      </c>
      <c r="I248" s="390">
        <v>1</v>
      </c>
      <c r="J248" s="391">
        <v>161</v>
      </c>
      <c r="K248" s="391"/>
      <c r="L248" s="391"/>
      <c r="M248" s="391"/>
      <c r="N248" s="391"/>
    </row>
    <row r="249" spans="1:14" s="285" customFormat="1">
      <c r="A249" s="392"/>
      <c r="B249" s="386"/>
      <c r="C249" s="386"/>
      <c r="D249" s="386"/>
      <c r="E249" s="386"/>
      <c r="F249" s="386"/>
      <c r="G249" s="386"/>
      <c r="H249" s="386"/>
      <c r="I249" s="386"/>
      <c r="J249" s="386"/>
      <c r="K249" s="386"/>
      <c r="L249" s="386"/>
      <c r="M249" s="386"/>
      <c r="N249" s="386"/>
    </row>
    <row r="250" spans="1:14" s="285" customFormat="1">
      <c r="A250" s="375" t="s">
        <v>352</v>
      </c>
      <c r="B250" s="375"/>
      <c r="C250" s="375"/>
      <c r="D250" s="375"/>
      <c r="E250" s="375"/>
      <c r="F250" s="375"/>
      <c r="G250" s="375"/>
      <c r="H250" s="375"/>
      <c r="I250" s="376"/>
      <c r="J250" s="375"/>
      <c r="K250" s="375"/>
      <c r="L250" s="375"/>
      <c r="M250" s="375"/>
      <c r="N250" s="375"/>
    </row>
    <row r="251" spans="1:14" s="382" customFormat="1" ht="78">
      <c r="A251" s="378" t="s">
        <v>344</v>
      </c>
      <c r="B251" s="378" t="s">
        <v>214</v>
      </c>
      <c r="C251" s="378" t="s">
        <v>1372</v>
      </c>
      <c r="D251" s="378" t="s">
        <v>558</v>
      </c>
      <c r="E251" s="378" t="s">
        <v>451</v>
      </c>
      <c r="F251" s="378" t="s">
        <v>394</v>
      </c>
      <c r="G251" s="378" t="s">
        <v>31</v>
      </c>
      <c r="H251" s="378" t="s">
        <v>395</v>
      </c>
      <c r="I251" s="376"/>
      <c r="J251" s="381"/>
      <c r="K251" s="381"/>
      <c r="L251" s="381"/>
      <c r="M251" s="381"/>
      <c r="N251" s="381"/>
    </row>
    <row r="252" spans="1:14" s="285" customFormat="1">
      <c r="A252" s="383" t="s">
        <v>586</v>
      </c>
      <c r="B252" s="384" t="s">
        <v>586</v>
      </c>
      <c r="C252" s="384" t="s">
        <v>586</v>
      </c>
      <c r="D252" s="384" t="s">
        <v>586</v>
      </c>
      <c r="E252" s="384" t="s">
        <v>586</v>
      </c>
      <c r="F252" s="384" t="s">
        <v>586</v>
      </c>
      <c r="G252" s="384" t="s">
        <v>586</v>
      </c>
      <c r="H252" s="405">
        <f>SUM(H251:H251)</f>
        <v>0</v>
      </c>
      <c r="I252" s="386"/>
      <c r="J252" s="387"/>
      <c r="K252" s="387"/>
      <c r="L252" s="387"/>
      <c r="M252" s="387"/>
      <c r="N252" s="387"/>
    </row>
    <row r="253" spans="1:14" s="285" customFormat="1">
      <c r="A253" s="388" t="s">
        <v>347</v>
      </c>
      <c r="B253" s="388"/>
      <c r="C253" s="388"/>
      <c r="D253" s="388"/>
      <c r="E253" s="388"/>
      <c r="F253" s="388"/>
      <c r="G253" s="388"/>
      <c r="H253" s="389">
        <f>SUM(H252:H252)</f>
        <v>0</v>
      </c>
      <c r="I253" s="390">
        <v>2</v>
      </c>
      <c r="J253" s="391">
        <v>161</v>
      </c>
      <c r="K253" s="391"/>
      <c r="L253" s="391"/>
      <c r="M253" s="391"/>
      <c r="N253" s="391"/>
    </row>
    <row r="254" spans="1:14" s="285" customFormat="1">
      <c r="A254" s="394" t="s">
        <v>1373</v>
      </c>
      <c r="B254" s="394"/>
      <c r="C254" s="394"/>
      <c r="D254" s="394"/>
      <c r="E254" s="394"/>
      <c r="F254" s="394"/>
      <c r="G254" s="394"/>
      <c r="H254" s="394"/>
      <c r="I254" s="395"/>
      <c r="J254" s="387"/>
      <c r="K254" s="387"/>
      <c r="L254" s="387"/>
      <c r="M254" s="387"/>
      <c r="N254" s="387"/>
    </row>
    <row r="255" spans="1:14" s="285" customFormat="1">
      <c r="I255" s="288"/>
    </row>
    <row r="256" spans="1:14" s="285" customFormat="1" ht="26.15" customHeight="1">
      <c r="A256" s="658" t="s">
        <v>1644</v>
      </c>
      <c r="B256" s="658"/>
      <c r="C256" s="658"/>
      <c r="D256" s="658"/>
      <c r="E256" s="658"/>
      <c r="F256" s="658"/>
      <c r="G256" s="658"/>
      <c r="H256" s="658"/>
      <c r="I256" s="288"/>
    </row>
    <row r="257" spans="1:14" s="285" customFormat="1">
      <c r="I257" s="288"/>
    </row>
    <row r="258" spans="1:14" s="372" customFormat="1">
      <c r="A258" s="372" t="s">
        <v>1367</v>
      </c>
      <c r="I258" s="373"/>
    </row>
    <row r="259" spans="1:14" s="285" customFormat="1">
      <c r="A259" s="375" t="s">
        <v>350</v>
      </c>
      <c r="B259" s="375"/>
      <c r="C259" s="375"/>
      <c r="D259" s="375"/>
      <c r="E259" s="375"/>
      <c r="F259" s="375"/>
      <c r="G259" s="375"/>
      <c r="H259" s="375"/>
      <c r="I259" s="376"/>
      <c r="J259" s="375"/>
      <c r="K259" s="375"/>
      <c r="L259" s="375"/>
      <c r="M259" s="375"/>
      <c r="N259" s="375"/>
    </row>
    <row r="260" spans="1:14" s="382" customFormat="1" ht="78">
      <c r="A260" s="377" t="s">
        <v>344</v>
      </c>
      <c r="B260" s="378" t="s">
        <v>214</v>
      </c>
      <c r="C260" s="378" t="s">
        <v>496</v>
      </c>
      <c r="D260" s="378" t="s">
        <v>258</v>
      </c>
      <c r="E260" s="378" t="s">
        <v>570</v>
      </c>
      <c r="F260" s="378" t="s">
        <v>394</v>
      </c>
      <c r="G260" s="378" t="s">
        <v>31</v>
      </c>
      <c r="H260" s="378" t="s">
        <v>395</v>
      </c>
      <c r="I260" s="380"/>
      <c r="J260" s="381"/>
      <c r="K260" s="381"/>
      <c r="L260" s="381"/>
      <c r="M260" s="381"/>
      <c r="N260" s="381"/>
    </row>
    <row r="261" spans="1:14" s="285" customFormat="1">
      <c r="A261" s="383" t="s">
        <v>586</v>
      </c>
      <c r="B261" s="384" t="s">
        <v>586</v>
      </c>
      <c r="C261" s="384" t="s">
        <v>586</v>
      </c>
      <c r="D261" s="384" t="s">
        <v>586</v>
      </c>
      <c r="E261" s="384" t="s">
        <v>586</v>
      </c>
      <c r="F261" s="384" t="s">
        <v>586</v>
      </c>
      <c r="G261" s="384" t="s">
        <v>586</v>
      </c>
      <c r="H261" s="405">
        <f>SUM(H260:H260)</f>
        <v>0</v>
      </c>
      <c r="I261" s="386"/>
      <c r="J261" s="387"/>
      <c r="K261" s="387"/>
      <c r="L261" s="387"/>
      <c r="M261" s="387"/>
      <c r="N261" s="387"/>
    </row>
    <row r="262" spans="1:14" s="285" customFormat="1">
      <c r="A262" s="388" t="s">
        <v>347</v>
      </c>
      <c r="B262" s="388"/>
      <c r="C262" s="388"/>
      <c r="D262" s="388"/>
      <c r="E262" s="388"/>
      <c r="F262" s="388"/>
      <c r="G262" s="388"/>
      <c r="H262" s="389">
        <f>SUM(H261)</f>
        <v>0</v>
      </c>
      <c r="I262" s="390">
        <v>1</v>
      </c>
      <c r="J262" s="391">
        <v>163</v>
      </c>
      <c r="K262" s="391"/>
      <c r="L262" s="391"/>
      <c r="M262" s="391"/>
      <c r="N262" s="391"/>
    </row>
    <row r="263" spans="1:14" s="285" customFormat="1">
      <c r="A263" s="392"/>
      <c r="B263" s="386"/>
      <c r="C263" s="386"/>
      <c r="D263" s="386"/>
      <c r="E263" s="386"/>
      <c r="F263" s="386"/>
      <c r="G263" s="386"/>
      <c r="H263" s="386"/>
      <c r="I263" s="386"/>
      <c r="J263" s="386"/>
      <c r="K263" s="386"/>
      <c r="L263" s="386"/>
      <c r="M263" s="386"/>
      <c r="N263" s="386"/>
    </row>
    <row r="264" spans="1:14" s="285" customFormat="1">
      <c r="A264" s="375" t="s">
        <v>352</v>
      </c>
      <c r="B264" s="375"/>
      <c r="C264" s="375"/>
      <c r="D264" s="375"/>
      <c r="E264" s="375"/>
      <c r="F264" s="375"/>
      <c r="G264" s="375"/>
      <c r="H264" s="375"/>
      <c r="I264" s="376"/>
      <c r="J264" s="375"/>
      <c r="K264" s="375"/>
      <c r="L264" s="375"/>
      <c r="M264" s="375"/>
      <c r="N264" s="375"/>
    </row>
    <row r="265" spans="1:14" s="382" customFormat="1" ht="78">
      <c r="A265" s="378" t="s">
        <v>344</v>
      </c>
      <c r="B265" s="378" t="s">
        <v>214</v>
      </c>
      <c r="C265" s="378" t="s">
        <v>1372</v>
      </c>
      <c r="D265" s="378" t="s">
        <v>558</v>
      </c>
      <c r="E265" s="378" t="s">
        <v>451</v>
      </c>
      <c r="F265" s="378" t="s">
        <v>394</v>
      </c>
      <c r="G265" s="378" t="s">
        <v>31</v>
      </c>
      <c r="H265" s="378" t="s">
        <v>395</v>
      </c>
      <c r="I265" s="376"/>
      <c r="J265" s="381"/>
      <c r="K265" s="381"/>
      <c r="L265" s="381"/>
      <c r="M265" s="381"/>
      <c r="N265" s="381"/>
    </row>
    <row r="266" spans="1:14" s="285" customFormat="1" ht="65">
      <c r="A266" s="383">
        <v>43644</v>
      </c>
      <c r="B266" s="384">
        <v>181427904</v>
      </c>
      <c r="C266" s="384" t="s">
        <v>1645</v>
      </c>
      <c r="D266" s="384">
        <v>41302104</v>
      </c>
      <c r="E266" s="384" t="s">
        <v>1646</v>
      </c>
      <c r="F266" s="384" t="s">
        <v>1647</v>
      </c>
      <c r="G266" s="384" t="s">
        <v>1380</v>
      </c>
      <c r="H266" s="405">
        <v>9990</v>
      </c>
      <c r="I266" s="386"/>
      <c r="J266" s="387"/>
      <c r="K266" s="387"/>
      <c r="L266" s="387"/>
      <c r="M266" s="387"/>
      <c r="N266" s="387"/>
    </row>
    <row r="267" spans="1:14" s="285" customFormat="1">
      <c r="A267" s="388" t="s">
        <v>347</v>
      </c>
      <c r="B267" s="388"/>
      <c r="C267" s="388"/>
      <c r="D267" s="388"/>
      <c r="E267" s="388"/>
      <c r="F267" s="388"/>
      <c r="G267" s="388"/>
      <c r="H267" s="389">
        <f>SUM(H266:H266)</f>
        <v>9990</v>
      </c>
      <c r="I267" s="390">
        <v>2</v>
      </c>
      <c r="J267" s="391">
        <v>163</v>
      </c>
      <c r="K267" s="391"/>
      <c r="L267" s="391"/>
      <c r="M267" s="391"/>
      <c r="N267" s="391"/>
    </row>
    <row r="268" spans="1:14" s="356" customFormat="1" ht="27" customHeight="1">
      <c r="A268" s="659" t="s">
        <v>1643</v>
      </c>
      <c r="B268" s="659"/>
      <c r="C268" s="659"/>
      <c r="D268" s="659"/>
      <c r="E268" s="659"/>
      <c r="F268" s="659"/>
      <c r="G268" s="659"/>
      <c r="H268" s="659"/>
    </row>
    <row r="269" spans="1:14" s="285" customFormat="1">
      <c r="I269" s="288"/>
    </row>
    <row r="270" spans="1:14" s="372" customFormat="1">
      <c r="A270" s="372" t="s">
        <v>1367</v>
      </c>
      <c r="I270" s="373"/>
    </row>
    <row r="271" spans="1:14" s="285" customFormat="1">
      <c r="A271" s="375" t="s">
        <v>350</v>
      </c>
      <c r="B271" s="375"/>
      <c r="C271" s="375"/>
      <c r="D271" s="375"/>
      <c r="E271" s="375"/>
      <c r="F271" s="375"/>
      <c r="G271" s="375"/>
      <c r="H271" s="375"/>
      <c r="I271" s="376"/>
      <c r="J271" s="375"/>
      <c r="K271" s="375"/>
      <c r="L271" s="375"/>
      <c r="M271" s="375"/>
      <c r="N271" s="375"/>
    </row>
    <row r="272" spans="1:14" s="382" customFormat="1" ht="78">
      <c r="A272" s="377" t="s">
        <v>344</v>
      </c>
      <c r="B272" s="378" t="s">
        <v>214</v>
      </c>
      <c r="C272" s="378" t="s">
        <v>496</v>
      </c>
      <c r="D272" s="378" t="s">
        <v>258</v>
      </c>
      <c r="E272" s="378" t="s">
        <v>570</v>
      </c>
      <c r="F272" s="378" t="s">
        <v>394</v>
      </c>
      <c r="G272" s="378" t="s">
        <v>31</v>
      </c>
      <c r="H272" s="378" t="s">
        <v>395</v>
      </c>
      <c r="I272" s="380"/>
      <c r="J272" s="381"/>
      <c r="K272" s="381"/>
      <c r="L272" s="381"/>
      <c r="M272" s="381"/>
      <c r="N272" s="381"/>
    </row>
    <row r="273" spans="1:14" s="285" customFormat="1" ht="52">
      <c r="A273" s="383">
        <v>43643</v>
      </c>
      <c r="B273" s="384">
        <v>150646770</v>
      </c>
      <c r="C273" s="384" t="s">
        <v>1406</v>
      </c>
      <c r="D273" s="384"/>
      <c r="E273" s="384" t="s">
        <v>1407</v>
      </c>
      <c r="F273" s="384" t="s">
        <v>1513</v>
      </c>
      <c r="G273" s="384" t="s">
        <v>1371</v>
      </c>
      <c r="H273" s="405">
        <v>7000</v>
      </c>
      <c r="I273" s="386"/>
      <c r="J273" s="387"/>
      <c r="K273" s="387"/>
      <c r="L273" s="387"/>
      <c r="M273" s="387"/>
      <c r="N273" s="387"/>
    </row>
    <row r="274" spans="1:14" s="285" customFormat="1">
      <c r="A274" s="388" t="s">
        <v>347</v>
      </c>
      <c r="B274" s="388"/>
      <c r="C274" s="388"/>
      <c r="D274" s="388"/>
      <c r="E274" s="388"/>
      <c r="F274" s="388"/>
      <c r="G274" s="388"/>
      <c r="H274" s="389">
        <f>SUM(H273)</f>
        <v>7000</v>
      </c>
      <c r="I274" s="410">
        <v>1</v>
      </c>
      <c r="J274" s="411">
        <v>164</v>
      </c>
      <c r="K274" s="391"/>
      <c r="L274" s="391"/>
      <c r="M274" s="391"/>
      <c r="N274" s="391"/>
    </row>
    <row r="275" spans="1:14" s="285" customFormat="1">
      <c r="A275" s="392"/>
      <c r="B275" s="386"/>
      <c r="C275" s="386"/>
      <c r="D275" s="386"/>
      <c r="E275" s="386"/>
      <c r="F275" s="386"/>
      <c r="G275" s="386"/>
      <c r="H275" s="386"/>
      <c r="I275" s="386"/>
      <c r="J275" s="386"/>
      <c r="K275" s="386"/>
      <c r="L275" s="386"/>
      <c r="M275" s="386"/>
      <c r="N275" s="386"/>
    </row>
    <row r="276" spans="1:14" s="285" customFormat="1">
      <c r="A276" s="375" t="s">
        <v>352</v>
      </c>
      <c r="B276" s="375"/>
      <c r="C276" s="375"/>
      <c r="D276" s="375"/>
      <c r="E276" s="375"/>
      <c r="F276" s="375"/>
      <c r="G276" s="375"/>
      <c r="H276" s="375"/>
      <c r="I276" s="376"/>
      <c r="J276" s="375"/>
      <c r="K276" s="375"/>
      <c r="L276" s="375"/>
      <c r="M276" s="375"/>
      <c r="N276" s="375"/>
    </row>
    <row r="277" spans="1:14" s="382" customFormat="1" ht="78">
      <c r="A277" s="378" t="s">
        <v>344</v>
      </c>
      <c r="B277" s="378" t="s">
        <v>214</v>
      </c>
      <c r="C277" s="378" t="s">
        <v>1372</v>
      </c>
      <c r="D277" s="378" t="s">
        <v>558</v>
      </c>
      <c r="E277" s="378" t="s">
        <v>451</v>
      </c>
      <c r="F277" s="378" t="s">
        <v>394</v>
      </c>
      <c r="G277" s="378" t="s">
        <v>31</v>
      </c>
      <c r="H277" s="378" t="s">
        <v>395</v>
      </c>
      <c r="I277" s="376"/>
      <c r="J277" s="381"/>
      <c r="K277" s="381"/>
      <c r="L277" s="381"/>
      <c r="M277" s="381"/>
      <c r="N277" s="381"/>
    </row>
    <row r="278" spans="1:14" s="285" customFormat="1" ht="52">
      <c r="A278" s="383">
        <v>43643</v>
      </c>
      <c r="B278" s="384">
        <v>204046159</v>
      </c>
      <c r="C278" s="384" t="s">
        <v>1514</v>
      </c>
      <c r="D278" s="384">
        <v>22604052</v>
      </c>
      <c r="E278" s="384" t="s">
        <v>1515</v>
      </c>
      <c r="F278" s="384" t="s">
        <v>1516</v>
      </c>
      <c r="G278" s="384" t="s">
        <v>1380</v>
      </c>
      <c r="H278" s="405">
        <v>900</v>
      </c>
      <c r="I278" s="386"/>
      <c r="J278" s="387"/>
      <c r="K278" s="387"/>
      <c r="L278" s="387"/>
      <c r="M278" s="387"/>
      <c r="N278" s="387"/>
    </row>
    <row r="279" spans="1:14" s="285" customFormat="1" ht="52">
      <c r="A279" s="383">
        <v>43643</v>
      </c>
      <c r="B279" s="384">
        <v>162645820</v>
      </c>
      <c r="C279" s="384" t="s">
        <v>1517</v>
      </c>
      <c r="D279" s="384">
        <v>21155577</v>
      </c>
      <c r="E279" s="384" t="s">
        <v>1518</v>
      </c>
      <c r="F279" s="384" t="s">
        <v>1519</v>
      </c>
      <c r="G279" s="384" t="s">
        <v>1380</v>
      </c>
      <c r="H279" s="405">
        <v>900</v>
      </c>
      <c r="I279" s="386"/>
      <c r="J279" s="387"/>
      <c r="K279" s="387"/>
      <c r="L279" s="387"/>
      <c r="M279" s="387"/>
      <c r="N279" s="387"/>
    </row>
    <row r="280" spans="1:14" s="285" customFormat="1" ht="52">
      <c r="A280" s="383">
        <v>43643</v>
      </c>
      <c r="B280" s="384">
        <v>153418062</v>
      </c>
      <c r="C280" s="384" t="s">
        <v>1520</v>
      </c>
      <c r="D280" s="406" t="s">
        <v>1521</v>
      </c>
      <c r="E280" s="384" t="s">
        <v>1522</v>
      </c>
      <c r="F280" s="384" t="s">
        <v>1523</v>
      </c>
      <c r="G280" s="384" t="s">
        <v>1380</v>
      </c>
      <c r="H280" s="405">
        <v>7194.6</v>
      </c>
      <c r="I280" s="386"/>
      <c r="J280" s="387"/>
      <c r="K280" s="387"/>
      <c r="L280" s="387"/>
      <c r="M280" s="387"/>
      <c r="N280" s="387"/>
    </row>
    <row r="281" spans="1:14" s="285" customFormat="1">
      <c r="A281" s="388" t="s">
        <v>347</v>
      </c>
      <c r="B281" s="388"/>
      <c r="C281" s="388"/>
      <c r="D281" s="388"/>
      <c r="E281" s="388"/>
      <c r="F281" s="388"/>
      <c r="G281" s="388"/>
      <c r="H281" s="389">
        <f>SUM(H278:H280)</f>
        <v>8994.6</v>
      </c>
      <c r="I281" s="410">
        <v>2</v>
      </c>
      <c r="J281" s="411">
        <v>164</v>
      </c>
      <c r="K281" s="391"/>
      <c r="L281" s="391"/>
      <c r="M281" s="391"/>
      <c r="N281" s="391"/>
    </row>
    <row r="282" spans="1:14" s="285" customFormat="1">
      <c r="A282" s="394" t="s">
        <v>1373</v>
      </c>
      <c r="B282" s="394"/>
      <c r="C282" s="394"/>
      <c r="D282" s="394"/>
      <c r="E282" s="394"/>
      <c r="F282" s="394"/>
      <c r="G282" s="394"/>
      <c r="H282" s="394"/>
      <c r="I282" s="395"/>
      <c r="J282" s="387"/>
      <c r="K282" s="387"/>
      <c r="L282" s="387"/>
      <c r="M282" s="387"/>
      <c r="N282" s="387"/>
    </row>
    <row r="283" spans="1:14" s="285" customFormat="1">
      <c r="I283" s="288"/>
    </row>
    <row r="284" spans="1:14" s="285" customFormat="1" ht="26.15" customHeight="1">
      <c r="A284" s="658" t="s">
        <v>1524</v>
      </c>
      <c r="B284" s="658"/>
      <c r="C284" s="658"/>
      <c r="D284" s="658"/>
      <c r="E284" s="658"/>
      <c r="F284" s="658"/>
      <c r="G284" s="658"/>
      <c r="H284" s="658"/>
      <c r="I284" s="288"/>
    </row>
    <row r="285" spans="1:14" s="372" customFormat="1">
      <c r="A285" s="372" t="s">
        <v>1367</v>
      </c>
      <c r="I285" s="373"/>
    </row>
    <row r="286" spans="1:14" s="285" customFormat="1">
      <c r="A286" s="375" t="s">
        <v>350</v>
      </c>
      <c r="B286" s="375"/>
      <c r="C286" s="375"/>
      <c r="D286" s="375"/>
      <c r="E286" s="375"/>
      <c r="F286" s="375"/>
      <c r="G286" s="375"/>
      <c r="H286" s="375"/>
      <c r="I286" s="376"/>
      <c r="J286" s="375"/>
      <c r="K286" s="375"/>
      <c r="L286" s="375"/>
      <c r="M286" s="375"/>
      <c r="N286" s="375"/>
    </row>
    <row r="287" spans="1:14" s="382" customFormat="1" ht="78">
      <c r="A287" s="377" t="s">
        <v>344</v>
      </c>
      <c r="B287" s="378" t="s">
        <v>214</v>
      </c>
      <c r="C287" s="378" t="s">
        <v>496</v>
      </c>
      <c r="D287" s="378" t="s">
        <v>258</v>
      </c>
      <c r="E287" s="378" t="s">
        <v>570</v>
      </c>
      <c r="F287" s="378" t="s">
        <v>394</v>
      </c>
      <c r="G287" s="378" t="s">
        <v>31</v>
      </c>
      <c r="H287" s="378" t="s">
        <v>395</v>
      </c>
      <c r="I287" s="380"/>
      <c r="J287" s="381"/>
      <c r="K287" s="381"/>
      <c r="L287" s="381"/>
      <c r="M287" s="381"/>
      <c r="N287" s="381"/>
    </row>
    <row r="288" spans="1:14" s="285" customFormat="1" ht="52">
      <c r="A288" s="383">
        <v>43643</v>
      </c>
      <c r="B288" s="384">
        <v>165542221</v>
      </c>
      <c r="C288" s="384" t="s">
        <v>1525</v>
      </c>
      <c r="D288" s="384"/>
      <c r="E288" s="384" t="s">
        <v>1526</v>
      </c>
      <c r="F288" s="384" t="s">
        <v>1527</v>
      </c>
      <c r="G288" s="384" t="s">
        <v>1371</v>
      </c>
      <c r="H288" s="405">
        <v>11295</v>
      </c>
      <c r="I288" s="386"/>
      <c r="J288" s="387"/>
      <c r="K288" s="387"/>
      <c r="L288" s="387"/>
      <c r="M288" s="387"/>
      <c r="N288" s="387"/>
    </row>
    <row r="289" spans="1:14" s="285" customFormat="1">
      <c r="A289" s="388" t="s">
        <v>347</v>
      </c>
      <c r="B289" s="388"/>
      <c r="C289" s="388"/>
      <c r="D289" s="388"/>
      <c r="E289" s="388"/>
      <c r="F289" s="388"/>
      <c r="G289" s="388"/>
      <c r="H289" s="389">
        <f>SUM(H288)</f>
        <v>11295</v>
      </c>
      <c r="I289" s="390">
        <v>1</v>
      </c>
      <c r="J289" s="391">
        <v>165</v>
      </c>
      <c r="K289" s="391"/>
      <c r="L289" s="391"/>
      <c r="M289" s="391"/>
      <c r="N289" s="391"/>
    </row>
    <row r="290" spans="1:14" s="285" customFormat="1">
      <c r="A290" s="392"/>
      <c r="B290" s="386"/>
      <c r="C290" s="386"/>
      <c r="D290" s="386"/>
      <c r="E290" s="386"/>
      <c r="F290" s="386"/>
      <c r="G290" s="386"/>
      <c r="H290" s="386"/>
      <c r="I290" s="386"/>
      <c r="J290" s="386"/>
      <c r="K290" s="386"/>
      <c r="L290" s="386"/>
      <c r="M290" s="386"/>
      <c r="N290" s="386"/>
    </row>
    <row r="291" spans="1:14" s="285" customFormat="1">
      <c r="A291" s="375" t="s">
        <v>352</v>
      </c>
      <c r="B291" s="375"/>
      <c r="C291" s="375"/>
      <c r="D291" s="375"/>
      <c r="E291" s="375"/>
      <c r="F291" s="375"/>
      <c r="G291" s="375"/>
      <c r="H291" s="375"/>
      <c r="I291" s="376"/>
      <c r="J291" s="375"/>
      <c r="K291" s="375"/>
      <c r="L291" s="375"/>
      <c r="M291" s="375"/>
      <c r="N291" s="375"/>
    </row>
    <row r="292" spans="1:14" s="382" customFormat="1" ht="78">
      <c r="A292" s="378" t="s">
        <v>344</v>
      </c>
      <c r="B292" s="378" t="s">
        <v>214</v>
      </c>
      <c r="C292" s="378" t="s">
        <v>1372</v>
      </c>
      <c r="D292" s="378" t="s">
        <v>558</v>
      </c>
      <c r="E292" s="378" t="s">
        <v>451</v>
      </c>
      <c r="F292" s="378" t="s">
        <v>394</v>
      </c>
      <c r="G292" s="378" t="s">
        <v>31</v>
      </c>
      <c r="H292" s="378" t="s">
        <v>395</v>
      </c>
      <c r="I292" s="376"/>
      <c r="J292" s="381"/>
      <c r="K292" s="381"/>
      <c r="L292" s="381"/>
      <c r="M292" s="381"/>
      <c r="N292" s="381"/>
    </row>
    <row r="293" spans="1:14" s="285" customFormat="1">
      <c r="A293" s="383" t="s">
        <v>586</v>
      </c>
      <c r="B293" s="384" t="s">
        <v>586</v>
      </c>
      <c r="C293" s="384" t="s">
        <v>586</v>
      </c>
      <c r="D293" s="384" t="s">
        <v>586</v>
      </c>
      <c r="E293" s="384" t="s">
        <v>586</v>
      </c>
      <c r="F293" s="384" t="s">
        <v>586</v>
      </c>
      <c r="G293" s="384" t="s">
        <v>586</v>
      </c>
      <c r="H293" s="404">
        <f>SUM(H292:H292)</f>
        <v>0</v>
      </c>
      <c r="I293" s="386"/>
      <c r="J293" s="387"/>
      <c r="K293" s="387"/>
      <c r="L293" s="387"/>
      <c r="M293" s="387"/>
      <c r="N293" s="387"/>
    </row>
    <row r="294" spans="1:14" s="285" customFormat="1">
      <c r="A294" s="388" t="s">
        <v>347</v>
      </c>
      <c r="B294" s="388"/>
      <c r="C294" s="388"/>
      <c r="D294" s="388"/>
      <c r="E294" s="388"/>
      <c r="F294" s="388"/>
      <c r="G294" s="388"/>
      <c r="H294" s="389">
        <f>SUM(H293:H293)</f>
        <v>0</v>
      </c>
      <c r="I294" s="390">
        <v>2</v>
      </c>
      <c r="J294" s="391">
        <v>165</v>
      </c>
      <c r="K294" s="391"/>
      <c r="L294" s="391"/>
      <c r="M294" s="391"/>
      <c r="N294" s="391"/>
    </row>
    <row r="295" spans="1:14" s="285" customFormat="1">
      <c r="A295" s="394" t="s">
        <v>1373</v>
      </c>
      <c r="B295" s="394"/>
      <c r="C295" s="394"/>
      <c r="D295" s="394"/>
      <c r="E295" s="394"/>
      <c r="F295" s="394"/>
      <c r="G295" s="394"/>
      <c r="H295" s="394"/>
      <c r="I295" s="395"/>
      <c r="J295" s="387"/>
      <c r="K295" s="387"/>
      <c r="L295" s="387"/>
      <c r="M295" s="387"/>
      <c r="N295" s="387"/>
    </row>
    <row r="296" spans="1:14" s="285" customFormat="1">
      <c r="I296" s="288"/>
    </row>
    <row r="297" spans="1:14" s="285" customFormat="1">
      <c r="I297" s="288"/>
    </row>
    <row r="298" spans="1:14" s="285" customFormat="1" ht="27" customHeight="1">
      <c r="A298" s="658" t="s">
        <v>1528</v>
      </c>
      <c r="B298" s="658"/>
      <c r="C298" s="658"/>
      <c r="D298" s="658"/>
      <c r="E298" s="658"/>
      <c r="F298" s="658"/>
      <c r="G298" s="658"/>
      <c r="H298" s="658"/>
      <c r="I298" s="288"/>
    </row>
    <row r="299" spans="1:14" s="372" customFormat="1">
      <c r="A299" s="372" t="s">
        <v>1367</v>
      </c>
      <c r="I299" s="373"/>
    </row>
    <row r="300" spans="1:14" s="285" customFormat="1">
      <c r="A300" s="375" t="s">
        <v>350</v>
      </c>
      <c r="B300" s="375"/>
      <c r="C300" s="375"/>
      <c r="D300" s="375"/>
      <c r="E300" s="375"/>
      <c r="F300" s="375"/>
      <c r="G300" s="375"/>
      <c r="H300" s="375"/>
      <c r="I300" s="376"/>
      <c r="J300" s="375"/>
      <c r="K300" s="375"/>
      <c r="L300" s="375"/>
      <c r="M300" s="375"/>
      <c r="N300" s="375"/>
    </row>
    <row r="301" spans="1:14" s="382" customFormat="1" ht="78">
      <c r="A301" s="377" t="s">
        <v>344</v>
      </c>
      <c r="B301" s="378" t="s">
        <v>214</v>
      </c>
      <c r="C301" s="378" t="s">
        <v>496</v>
      </c>
      <c r="D301" s="378" t="s">
        <v>258</v>
      </c>
      <c r="E301" s="378" t="s">
        <v>570</v>
      </c>
      <c r="F301" s="378" t="s">
        <v>394</v>
      </c>
      <c r="G301" s="378" t="s">
        <v>31</v>
      </c>
      <c r="H301" s="378" t="s">
        <v>395</v>
      </c>
      <c r="I301" s="380"/>
      <c r="J301" s="381"/>
      <c r="K301" s="381"/>
      <c r="L301" s="381"/>
      <c r="M301" s="381"/>
      <c r="N301" s="381"/>
    </row>
    <row r="302" spans="1:14" s="285" customFormat="1" ht="52">
      <c r="A302" s="383">
        <v>43642</v>
      </c>
      <c r="B302" s="384">
        <v>150508393</v>
      </c>
      <c r="C302" s="384" t="s">
        <v>1406</v>
      </c>
      <c r="D302" s="384"/>
      <c r="E302" s="384" t="s">
        <v>1407</v>
      </c>
      <c r="F302" s="384" t="s">
        <v>1529</v>
      </c>
      <c r="G302" s="384" t="s">
        <v>1371</v>
      </c>
      <c r="H302" s="405">
        <v>7000</v>
      </c>
      <c r="I302" s="398"/>
      <c r="J302" s="387"/>
      <c r="K302" s="387"/>
      <c r="L302" s="387"/>
      <c r="M302" s="387"/>
      <c r="N302" s="387"/>
    </row>
    <row r="303" spans="1:14" s="285" customFormat="1" ht="52">
      <c r="A303" s="383">
        <v>43643</v>
      </c>
      <c r="B303" s="384">
        <v>190745858</v>
      </c>
      <c r="C303" s="384" t="s">
        <v>1525</v>
      </c>
      <c r="D303" s="384"/>
      <c r="E303" s="384" t="s">
        <v>1526</v>
      </c>
      <c r="F303" s="384" t="s">
        <v>1530</v>
      </c>
      <c r="G303" s="384" t="s">
        <v>1371</v>
      </c>
      <c r="H303" s="405">
        <v>1553</v>
      </c>
      <c r="I303" s="386"/>
      <c r="J303" s="387"/>
      <c r="K303" s="387"/>
      <c r="L303" s="387"/>
      <c r="M303" s="387"/>
      <c r="N303" s="387"/>
    </row>
    <row r="304" spans="1:14" s="285" customFormat="1">
      <c r="A304" s="388" t="s">
        <v>347</v>
      </c>
      <c r="B304" s="388"/>
      <c r="C304" s="388"/>
      <c r="D304" s="388"/>
      <c r="E304" s="388"/>
      <c r="F304" s="388"/>
      <c r="G304" s="388"/>
      <c r="H304" s="389">
        <f>SUM(H302:H303)</f>
        <v>8553</v>
      </c>
      <c r="I304" s="390">
        <v>1</v>
      </c>
      <c r="J304" s="391">
        <v>166</v>
      </c>
      <c r="K304" s="391"/>
      <c r="L304" s="391"/>
      <c r="M304" s="391"/>
      <c r="N304" s="391"/>
    </row>
    <row r="305" spans="1:14" s="285" customFormat="1">
      <c r="A305" s="392"/>
      <c r="B305" s="386"/>
      <c r="C305" s="386"/>
      <c r="D305" s="386"/>
      <c r="E305" s="386"/>
      <c r="F305" s="386"/>
      <c r="G305" s="386"/>
      <c r="H305" s="386"/>
      <c r="I305" s="386"/>
      <c r="J305" s="386"/>
      <c r="K305" s="386"/>
      <c r="L305" s="386"/>
      <c r="M305" s="386"/>
      <c r="N305" s="386"/>
    </row>
    <row r="306" spans="1:14" s="285" customFormat="1">
      <c r="A306" s="375" t="s">
        <v>352</v>
      </c>
      <c r="B306" s="375"/>
      <c r="C306" s="375"/>
      <c r="D306" s="375"/>
      <c r="E306" s="375"/>
      <c r="F306" s="375"/>
      <c r="G306" s="375"/>
      <c r="H306" s="375"/>
      <c r="I306" s="376"/>
      <c r="J306" s="375"/>
      <c r="K306" s="375"/>
      <c r="L306" s="375"/>
      <c r="M306" s="375"/>
      <c r="N306" s="375"/>
    </row>
    <row r="307" spans="1:14" s="382" customFormat="1" ht="78">
      <c r="A307" s="378" t="s">
        <v>344</v>
      </c>
      <c r="B307" s="378" t="s">
        <v>214</v>
      </c>
      <c r="C307" s="378" t="s">
        <v>1372</v>
      </c>
      <c r="D307" s="378" t="s">
        <v>558</v>
      </c>
      <c r="E307" s="378" t="s">
        <v>451</v>
      </c>
      <c r="F307" s="378" t="s">
        <v>394</v>
      </c>
      <c r="G307" s="378" t="s">
        <v>31</v>
      </c>
      <c r="H307" s="378" t="s">
        <v>395</v>
      </c>
      <c r="I307" s="376"/>
      <c r="J307" s="381"/>
      <c r="K307" s="381"/>
      <c r="L307" s="381"/>
      <c r="M307" s="381"/>
      <c r="N307" s="381"/>
    </row>
    <row r="308" spans="1:14" s="285" customFormat="1" ht="52">
      <c r="A308" s="383">
        <v>43643</v>
      </c>
      <c r="B308" s="384">
        <v>173323979</v>
      </c>
      <c r="C308" s="384" t="s">
        <v>1514</v>
      </c>
      <c r="D308" s="384">
        <v>22604052</v>
      </c>
      <c r="E308" s="384" t="s">
        <v>1515</v>
      </c>
      <c r="F308" s="384" t="s">
        <v>1531</v>
      </c>
      <c r="G308" s="384" t="s">
        <v>1380</v>
      </c>
      <c r="H308" s="405">
        <v>900</v>
      </c>
      <c r="I308" s="386"/>
      <c r="J308" s="387"/>
      <c r="K308" s="387"/>
      <c r="L308" s="387"/>
      <c r="M308" s="387"/>
      <c r="N308" s="387"/>
    </row>
    <row r="309" spans="1:14" s="285" customFormat="1" ht="65">
      <c r="A309" s="383">
        <v>43643</v>
      </c>
      <c r="B309" s="384">
        <v>173638317</v>
      </c>
      <c r="C309" s="384" t="s">
        <v>1412</v>
      </c>
      <c r="D309" s="384">
        <v>31306998</v>
      </c>
      <c r="E309" s="384" t="s">
        <v>1413</v>
      </c>
      <c r="F309" s="384" t="s">
        <v>1532</v>
      </c>
      <c r="G309" s="384" t="s">
        <v>1380</v>
      </c>
      <c r="H309" s="405">
        <v>900</v>
      </c>
      <c r="I309" s="386"/>
      <c r="J309" s="387"/>
      <c r="K309" s="387"/>
      <c r="L309" s="387"/>
      <c r="M309" s="387"/>
      <c r="N309" s="387"/>
    </row>
    <row r="310" spans="1:14" s="285" customFormat="1" ht="65">
      <c r="A310" s="383">
        <v>43643</v>
      </c>
      <c r="B310" s="384">
        <v>151454386</v>
      </c>
      <c r="C310" s="384" t="s">
        <v>1415</v>
      </c>
      <c r="D310" s="384">
        <v>13824151</v>
      </c>
      <c r="E310" s="384" t="s">
        <v>1416</v>
      </c>
      <c r="F310" s="384" t="s">
        <v>1533</v>
      </c>
      <c r="G310" s="384" t="s">
        <v>1380</v>
      </c>
      <c r="H310" s="405">
        <v>2700</v>
      </c>
      <c r="I310" s="386"/>
      <c r="J310" s="387"/>
      <c r="K310" s="387"/>
      <c r="L310" s="387"/>
      <c r="M310" s="387"/>
      <c r="N310" s="387"/>
    </row>
    <row r="311" spans="1:14" s="285" customFormat="1" ht="60" customHeight="1">
      <c r="A311" s="383">
        <v>43643</v>
      </c>
      <c r="B311" s="384">
        <v>171004669</v>
      </c>
      <c r="C311" s="384" t="s">
        <v>1520</v>
      </c>
      <c r="D311" s="406" t="s">
        <v>1521</v>
      </c>
      <c r="E311" s="384" t="s">
        <v>1522</v>
      </c>
      <c r="F311" s="384" t="s">
        <v>1534</v>
      </c>
      <c r="G311" s="384" t="s">
        <v>1380</v>
      </c>
      <c r="H311" s="405">
        <v>7194.6</v>
      </c>
      <c r="I311" s="386"/>
      <c r="J311" s="387"/>
      <c r="K311" s="387"/>
      <c r="L311" s="387"/>
      <c r="M311" s="387"/>
      <c r="N311" s="387"/>
    </row>
    <row r="312" spans="1:14" s="285" customFormat="1">
      <c r="A312" s="388" t="s">
        <v>347</v>
      </c>
      <c r="B312" s="388"/>
      <c r="C312" s="388"/>
      <c r="D312" s="388"/>
      <c r="E312" s="388"/>
      <c r="F312" s="388"/>
      <c r="G312" s="388"/>
      <c r="H312" s="389">
        <f>SUM(H308:H311)</f>
        <v>11694.6</v>
      </c>
      <c r="I312" s="390">
        <v>2</v>
      </c>
      <c r="J312" s="391">
        <v>166</v>
      </c>
      <c r="K312" s="391"/>
      <c r="L312" s="391"/>
      <c r="M312" s="391"/>
      <c r="N312" s="391"/>
    </row>
    <row r="313" spans="1:14" s="285" customFormat="1">
      <c r="A313" s="394" t="s">
        <v>1373</v>
      </c>
      <c r="B313" s="394"/>
      <c r="C313" s="394"/>
      <c r="D313" s="394"/>
      <c r="E313" s="394"/>
      <c r="F313" s="394"/>
      <c r="G313" s="394"/>
      <c r="H313" s="394"/>
      <c r="I313" s="395"/>
      <c r="J313" s="387"/>
      <c r="K313" s="387"/>
      <c r="L313" s="387"/>
      <c r="M313" s="387"/>
      <c r="N313" s="387"/>
    </row>
    <row r="314" spans="1:14" s="286" customFormat="1">
      <c r="H314" s="371"/>
      <c r="I314" s="288"/>
    </row>
    <row r="315" spans="1:14" s="285" customFormat="1" ht="26.5" customHeight="1">
      <c r="A315" s="658" t="s">
        <v>1535</v>
      </c>
      <c r="B315" s="658"/>
      <c r="C315" s="658"/>
      <c r="D315" s="658"/>
      <c r="E315" s="658"/>
      <c r="F315" s="658"/>
      <c r="G315" s="658"/>
      <c r="H315" s="658"/>
      <c r="I315" s="288"/>
    </row>
    <row r="316" spans="1:14" s="372" customFormat="1">
      <c r="A316" s="372" t="s">
        <v>1367</v>
      </c>
      <c r="I316" s="373"/>
    </row>
    <row r="317" spans="1:14" s="285" customFormat="1">
      <c r="A317" s="375" t="s">
        <v>350</v>
      </c>
      <c r="B317" s="375"/>
      <c r="C317" s="375"/>
      <c r="D317" s="375"/>
      <c r="E317" s="375"/>
      <c r="F317" s="375"/>
      <c r="G317" s="375"/>
      <c r="H317" s="375"/>
      <c r="I317" s="376"/>
      <c r="J317" s="375"/>
      <c r="K317" s="375"/>
      <c r="L317" s="375"/>
      <c r="M317" s="375"/>
      <c r="N317" s="375"/>
    </row>
    <row r="318" spans="1:14" s="382" customFormat="1" ht="78">
      <c r="A318" s="377" t="s">
        <v>344</v>
      </c>
      <c r="B318" s="378" t="s">
        <v>214</v>
      </c>
      <c r="C318" s="378" t="s">
        <v>496</v>
      </c>
      <c r="D318" s="378" t="s">
        <v>258</v>
      </c>
      <c r="E318" s="378" t="s">
        <v>570</v>
      </c>
      <c r="F318" s="378" t="s">
        <v>394</v>
      </c>
      <c r="G318" s="378" t="s">
        <v>31</v>
      </c>
      <c r="H318" s="378" t="s">
        <v>395</v>
      </c>
      <c r="I318" s="380"/>
      <c r="J318" s="381"/>
      <c r="K318" s="381"/>
      <c r="L318" s="381"/>
      <c r="M318" s="381"/>
      <c r="N318" s="381"/>
    </row>
    <row r="319" spans="1:14" s="285" customFormat="1" ht="52">
      <c r="A319" s="383">
        <v>43643</v>
      </c>
      <c r="B319" s="384">
        <v>150624019</v>
      </c>
      <c r="C319" s="384" t="s">
        <v>1406</v>
      </c>
      <c r="D319" s="384"/>
      <c r="E319" s="384" t="s">
        <v>1407</v>
      </c>
      <c r="F319" s="384" t="s">
        <v>1536</v>
      </c>
      <c r="G319" s="384" t="s">
        <v>1371</v>
      </c>
      <c r="H319" s="405">
        <v>7000</v>
      </c>
      <c r="I319" s="398"/>
      <c r="J319" s="387"/>
      <c r="K319" s="387"/>
      <c r="L319" s="387"/>
      <c r="M319" s="387"/>
      <c r="N319" s="387"/>
    </row>
    <row r="320" spans="1:14" s="285" customFormat="1" ht="52">
      <c r="A320" s="383">
        <v>43643</v>
      </c>
      <c r="B320" s="384">
        <v>145932141</v>
      </c>
      <c r="C320" s="384" t="s">
        <v>1525</v>
      </c>
      <c r="D320" s="384"/>
      <c r="E320" s="384" t="s">
        <v>1526</v>
      </c>
      <c r="F320" s="384" t="s">
        <v>1537</v>
      </c>
      <c r="G320" s="384" t="s">
        <v>1371</v>
      </c>
      <c r="H320" s="405">
        <v>13000</v>
      </c>
      <c r="I320" s="386"/>
      <c r="J320" s="387"/>
      <c r="K320" s="387"/>
      <c r="L320" s="387"/>
      <c r="M320" s="387"/>
      <c r="N320" s="387"/>
    </row>
    <row r="321" spans="1:14" s="285" customFormat="1">
      <c r="A321" s="388" t="s">
        <v>347</v>
      </c>
      <c r="B321" s="388"/>
      <c r="C321" s="388"/>
      <c r="D321" s="388"/>
      <c r="E321" s="388"/>
      <c r="F321" s="388"/>
      <c r="G321" s="388"/>
      <c r="H321" s="389">
        <f>SUM(H319:H320)</f>
        <v>20000</v>
      </c>
      <c r="I321" s="390">
        <v>1</v>
      </c>
      <c r="J321" s="391">
        <v>167</v>
      </c>
      <c r="K321" s="391"/>
      <c r="L321" s="391"/>
      <c r="M321" s="391"/>
      <c r="N321" s="391"/>
    </row>
    <row r="322" spans="1:14" s="285" customFormat="1">
      <c r="A322" s="392"/>
      <c r="B322" s="386"/>
      <c r="C322" s="386"/>
      <c r="D322" s="386"/>
      <c r="E322" s="386"/>
      <c r="F322" s="386"/>
      <c r="G322" s="386"/>
      <c r="H322" s="386"/>
      <c r="I322" s="386"/>
      <c r="J322" s="386"/>
      <c r="K322" s="386"/>
      <c r="L322" s="386"/>
      <c r="M322" s="386"/>
      <c r="N322" s="386"/>
    </row>
    <row r="323" spans="1:14" s="285" customFormat="1">
      <c r="A323" s="375" t="s">
        <v>352</v>
      </c>
      <c r="B323" s="375"/>
      <c r="C323" s="375"/>
      <c r="D323" s="375"/>
      <c r="E323" s="375"/>
      <c r="F323" s="375"/>
      <c r="G323" s="375"/>
      <c r="H323" s="375"/>
      <c r="I323" s="376"/>
      <c r="J323" s="375"/>
      <c r="K323" s="375"/>
      <c r="L323" s="375"/>
      <c r="M323" s="375"/>
      <c r="N323" s="375"/>
    </row>
    <row r="324" spans="1:14" s="382" customFormat="1" ht="78">
      <c r="A324" s="378" t="s">
        <v>344</v>
      </c>
      <c r="B324" s="378" t="s">
        <v>214</v>
      </c>
      <c r="C324" s="378" t="s">
        <v>1372</v>
      </c>
      <c r="D324" s="378" t="s">
        <v>558</v>
      </c>
      <c r="E324" s="378" t="s">
        <v>451</v>
      </c>
      <c r="F324" s="378" t="s">
        <v>394</v>
      </c>
      <c r="G324" s="378" t="s">
        <v>31</v>
      </c>
      <c r="H324" s="378" t="s">
        <v>395</v>
      </c>
      <c r="I324" s="376"/>
      <c r="J324" s="381"/>
      <c r="K324" s="381"/>
      <c r="L324" s="381"/>
      <c r="M324" s="381"/>
      <c r="N324" s="381"/>
    </row>
    <row r="325" spans="1:14" s="285" customFormat="1" ht="65">
      <c r="A325" s="383">
        <v>43643</v>
      </c>
      <c r="B325" s="384">
        <v>175705380</v>
      </c>
      <c r="C325" s="384" t="s">
        <v>1415</v>
      </c>
      <c r="D325" s="384">
        <v>13824151</v>
      </c>
      <c r="E325" s="384" t="s">
        <v>1416</v>
      </c>
      <c r="F325" s="384" t="s">
        <v>1538</v>
      </c>
      <c r="G325" s="384" t="s">
        <v>1380</v>
      </c>
      <c r="H325" s="405">
        <v>2700</v>
      </c>
      <c r="I325" s="386"/>
      <c r="J325" s="387"/>
      <c r="K325" s="387"/>
      <c r="L325" s="387"/>
      <c r="M325" s="387"/>
      <c r="N325" s="387"/>
    </row>
    <row r="326" spans="1:14" s="285" customFormat="1">
      <c r="A326" s="388" t="s">
        <v>347</v>
      </c>
      <c r="B326" s="388"/>
      <c r="C326" s="388"/>
      <c r="D326" s="388"/>
      <c r="E326" s="388"/>
      <c r="F326" s="388"/>
      <c r="G326" s="388"/>
      <c r="H326" s="389">
        <f>SUM(H325:H325)</f>
        <v>2700</v>
      </c>
      <c r="I326" s="390">
        <v>2</v>
      </c>
      <c r="J326" s="391">
        <v>167</v>
      </c>
      <c r="K326" s="391"/>
      <c r="L326" s="391"/>
      <c r="M326" s="391"/>
      <c r="N326" s="391"/>
    </row>
    <row r="327" spans="1:14" s="285" customFormat="1">
      <c r="A327" s="394" t="s">
        <v>1373</v>
      </c>
      <c r="B327" s="394"/>
      <c r="C327" s="394"/>
      <c r="D327" s="394"/>
      <c r="E327" s="394"/>
      <c r="F327" s="394"/>
      <c r="G327" s="394"/>
      <c r="H327" s="394"/>
      <c r="I327" s="395"/>
      <c r="J327" s="387"/>
      <c r="K327" s="387"/>
      <c r="L327" s="387"/>
      <c r="M327" s="387"/>
      <c r="N327" s="387"/>
    </row>
    <row r="328" spans="1:14" s="286" customFormat="1">
      <c r="H328" s="371"/>
      <c r="I328" s="288"/>
    </row>
    <row r="329" spans="1:14" s="286" customFormat="1">
      <c r="H329" s="371"/>
      <c r="I329" s="288"/>
    </row>
    <row r="330" spans="1:14" s="285" customFormat="1" ht="24.65" customHeight="1">
      <c r="A330" s="658" t="s">
        <v>1539</v>
      </c>
      <c r="B330" s="658"/>
      <c r="C330" s="658"/>
      <c r="D330" s="658"/>
      <c r="E330" s="658"/>
      <c r="F330" s="658"/>
      <c r="G330" s="658"/>
      <c r="H330" s="658"/>
      <c r="I330" s="288"/>
    </row>
    <row r="331" spans="1:14" s="285" customFormat="1">
      <c r="I331" s="288"/>
    </row>
    <row r="332" spans="1:14" s="372" customFormat="1">
      <c r="A332" s="372" t="s">
        <v>1367</v>
      </c>
      <c r="I332" s="373"/>
    </row>
    <row r="333" spans="1:14" s="285" customFormat="1">
      <c r="A333" s="375" t="s">
        <v>350</v>
      </c>
      <c r="B333" s="375"/>
      <c r="C333" s="375"/>
      <c r="D333" s="375"/>
      <c r="E333" s="375"/>
      <c r="F333" s="375"/>
      <c r="G333" s="375"/>
      <c r="H333" s="375"/>
      <c r="I333" s="376"/>
      <c r="J333" s="375"/>
      <c r="K333" s="375"/>
      <c r="L333" s="375"/>
      <c r="M333" s="375"/>
      <c r="N333" s="375"/>
    </row>
    <row r="334" spans="1:14" s="382" customFormat="1" ht="78">
      <c r="A334" s="377" t="s">
        <v>344</v>
      </c>
      <c r="B334" s="378" t="s">
        <v>214</v>
      </c>
      <c r="C334" s="378" t="s">
        <v>496</v>
      </c>
      <c r="D334" s="378" t="s">
        <v>258</v>
      </c>
      <c r="E334" s="378" t="s">
        <v>570</v>
      </c>
      <c r="F334" s="378" t="s">
        <v>394</v>
      </c>
      <c r="G334" s="378" t="s">
        <v>31</v>
      </c>
      <c r="H334" s="378" t="s">
        <v>395</v>
      </c>
      <c r="I334" s="380"/>
      <c r="J334" s="381"/>
      <c r="K334" s="381"/>
      <c r="L334" s="381"/>
      <c r="M334" s="381"/>
      <c r="N334" s="381"/>
    </row>
    <row r="335" spans="1:14" s="285" customFormat="1" ht="52">
      <c r="A335" s="383">
        <v>43643</v>
      </c>
      <c r="B335" s="384">
        <v>2719</v>
      </c>
      <c r="C335" s="384" t="s">
        <v>1540</v>
      </c>
      <c r="D335" s="384"/>
      <c r="E335" s="384" t="s">
        <v>1541</v>
      </c>
      <c r="F335" s="384" t="s">
        <v>1542</v>
      </c>
      <c r="G335" s="384" t="s">
        <v>1371</v>
      </c>
      <c r="H335" s="405">
        <v>150000</v>
      </c>
      <c r="I335" s="386"/>
      <c r="J335" s="387"/>
      <c r="K335" s="387"/>
      <c r="L335" s="387"/>
      <c r="M335" s="387"/>
      <c r="N335" s="387"/>
    </row>
    <row r="336" spans="1:14" s="285" customFormat="1">
      <c r="A336" s="388" t="s">
        <v>347</v>
      </c>
      <c r="B336" s="388"/>
      <c r="C336" s="388"/>
      <c r="D336" s="388"/>
      <c r="E336" s="388"/>
      <c r="F336" s="388"/>
      <c r="G336" s="388"/>
      <c r="H336" s="389">
        <f>SUM(H335)</f>
        <v>150000</v>
      </c>
      <c r="I336" s="390">
        <v>1</v>
      </c>
      <c r="J336" s="391">
        <v>194</v>
      </c>
      <c r="K336" s="391"/>
      <c r="L336" s="391"/>
      <c r="M336" s="391"/>
      <c r="N336" s="391"/>
    </row>
    <row r="337" spans="1:14" s="285" customFormat="1">
      <c r="A337" s="392"/>
      <c r="B337" s="386"/>
      <c r="C337" s="386"/>
      <c r="D337" s="386"/>
      <c r="E337" s="386"/>
      <c r="F337" s="386"/>
      <c r="G337" s="386"/>
      <c r="H337" s="386"/>
      <c r="I337" s="386"/>
      <c r="J337" s="386"/>
      <c r="K337" s="386"/>
      <c r="L337" s="386"/>
      <c r="M337" s="386"/>
      <c r="N337" s="386"/>
    </row>
    <row r="338" spans="1:14" s="285" customFormat="1">
      <c r="A338" s="375" t="s">
        <v>352</v>
      </c>
      <c r="B338" s="375"/>
      <c r="C338" s="375"/>
      <c r="D338" s="375"/>
      <c r="E338" s="375"/>
      <c r="F338" s="375"/>
      <c r="G338" s="375"/>
      <c r="H338" s="375"/>
      <c r="I338" s="376"/>
      <c r="J338" s="375"/>
      <c r="K338" s="375"/>
      <c r="L338" s="375"/>
      <c r="M338" s="375"/>
      <c r="N338" s="375"/>
    </row>
    <row r="339" spans="1:14" s="382" customFormat="1" ht="78">
      <c r="A339" s="378" t="s">
        <v>344</v>
      </c>
      <c r="B339" s="378" t="s">
        <v>214</v>
      </c>
      <c r="C339" s="378" t="s">
        <v>1372</v>
      </c>
      <c r="D339" s="378" t="s">
        <v>558</v>
      </c>
      <c r="E339" s="378" t="s">
        <v>451</v>
      </c>
      <c r="F339" s="378" t="s">
        <v>394</v>
      </c>
      <c r="G339" s="378" t="s">
        <v>31</v>
      </c>
      <c r="H339" s="378" t="s">
        <v>395</v>
      </c>
      <c r="I339" s="376"/>
      <c r="J339" s="381"/>
      <c r="K339" s="381"/>
      <c r="L339" s="381"/>
      <c r="M339" s="381"/>
      <c r="N339" s="381"/>
    </row>
    <row r="340" spans="1:14" s="285" customFormat="1">
      <c r="A340" s="383" t="s">
        <v>586</v>
      </c>
      <c r="B340" s="384" t="s">
        <v>586</v>
      </c>
      <c r="C340" s="384" t="s">
        <v>586</v>
      </c>
      <c r="D340" s="384" t="s">
        <v>586</v>
      </c>
      <c r="E340" s="384" t="s">
        <v>586</v>
      </c>
      <c r="F340" s="384" t="s">
        <v>586</v>
      </c>
      <c r="G340" s="384" t="s">
        <v>586</v>
      </c>
      <c r="H340" s="404">
        <f>SUM(H339:H339)</f>
        <v>0</v>
      </c>
      <c r="I340" s="386"/>
      <c r="J340" s="387"/>
      <c r="K340" s="387"/>
      <c r="L340" s="387"/>
      <c r="M340" s="387"/>
      <c r="N340" s="387"/>
    </row>
    <row r="341" spans="1:14" s="285" customFormat="1">
      <c r="A341" s="388" t="s">
        <v>347</v>
      </c>
      <c r="B341" s="388"/>
      <c r="C341" s="388"/>
      <c r="D341" s="388"/>
      <c r="E341" s="388"/>
      <c r="F341" s="388"/>
      <c r="G341" s="388"/>
      <c r="H341" s="389">
        <f>SUM(H340:H340)</f>
        <v>0</v>
      </c>
      <c r="I341" s="390">
        <v>2</v>
      </c>
      <c r="J341" s="391">
        <v>194</v>
      </c>
      <c r="K341" s="391"/>
      <c r="L341" s="391"/>
      <c r="M341" s="391"/>
      <c r="N341" s="391"/>
    </row>
    <row r="342" spans="1:14" s="285" customFormat="1">
      <c r="A342" s="394" t="s">
        <v>1373</v>
      </c>
      <c r="B342" s="394"/>
      <c r="C342" s="394"/>
      <c r="D342" s="394"/>
      <c r="E342" s="394"/>
      <c r="F342" s="394"/>
      <c r="G342" s="394"/>
      <c r="H342" s="394"/>
      <c r="I342" s="395"/>
      <c r="J342" s="387"/>
      <c r="K342" s="387"/>
      <c r="L342" s="387"/>
      <c r="M342" s="387"/>
      <c r="N342" s="387"/>
    </row>
    <row r="343" spans="1:14" s="286" customFormat="1">
      <c r="H343" s="371"/>
      <c r="I343" s="288"/>
    </row>
    <row r="344" spans="1:14" s="285" customFormat="1" ht="26.15" customHeight="1">
      <c r="A344" s="658" t="s">
        <v>1543</v>
      </c>
      <c r="B344" s="658"/>
      <c r="C344" s="658"/>
      <c r="D344" s="658"/>
      <c r="E344" s="658"/>
      <c r="F344" s="658"/>
      <c r="G344" s="658"/>
      <c r="H344" s="658"/>
      <c r="I344" s="288"/>
    </row>
    <row r="345" spans="1:14" s="285" customFormat="1">
      <c r="I345" s="288"/>
    </row>
    <row r="346" spans="1:14" s="372" customFormat="1">
      <c r="A346" s="372" t="s">
        <v>1367</v>
      </c>
      <c r="I346" s="373"/>
    </row>
    <row r="347" spans="1:14" s="285" customFormat="1">
      <c r="A347" s="375" t="s">
        <v>350</v>
      </c>
      <c r="B347" s="375"/>
      <c r="C347" s="375"/>
      <c r="D347" s="375"/>
      <c r="E347" s="375"/>
      <c r="F347" s="375"/>
      <c r="G347" s="375"/>
      <c r="H347" s="375"/>
      <c r="I347" s="376"/>
      <c r="J347" s="375"/>
      <c r="K347" s="375"/>
      <c r="L347" s="375"/>
      <c r="M347" s="375"/>
      <c r="N347" s="375"/>
    </row>
    <row r="348" spans="1:14" s="382" customFormat="1" ht="78">
      <c r="A348" s="377" t="s">
        <v>344</v>
      </c>
      <c r="B348" s="378" t="s">
        <v>214</v>
      </c>
      <c r="C348" s="378" t="s">
        <v>496</v>
      </c>
      <c r="D348" s="378" t="s">
        <v>258</v>
      </c>
      <c r="E348" s="378" t="s">
        <v>570</v>
      </c>
      <c r="F348" s="378" t="s">
        <v>394</v>
      </c>
      <c r="G348" s="378" t="s">
        <v>31</v>
      </c>
      <c r="H348" s="378" t="s">
        <v>395</v>
      </c>
      <c r="I348" s="380"/>
      <c r="J348" s="381"/>
      <c r="K348" s="381"/>
      <c r="L348" s="381"/>
      <c r="M348" s="381"/>
      <c r="N348" s="381"/>
    </row>
    <row r="349" spans="1:14" s="285" customFormat="1" ht="65">
      <c r="A349" s="383">
        <v>43643</v>
      </c>
      <c r="B349" s="384">
        <v>142556167</v>
      </c>
      <c r="C349" s="384" t="s">
        <v>1544</v>
      </c>
      <c r="D349" s="384"/>
      <c r="E349" s="384" t="s">
        <v>1545</v>
      </c>
      <c r="F349" s="384" t="s">
        <v>1546</v>
      </c>
      <c r="G349" s="384" t="s">
        <v>1371</v>
      </c>
      <c r="H349" s="405">
        <v>8120</v>
      </c>
      <c r="I349" s="398"/>
      <c r="J349" s="387"/>
      <c r="K349" s="387"/>
      <c r="L349" s="387"/>
      <c r="M349" s="387"/>
      <c r="N349" s="387"/>
    </row>
    <row r="350" spans="1:14" s="285" customFormat="1">
      <c r="A350" s="388" t="s">
        <v>347</v>
      </c>
      <c r="B350" s="388"/>
      <c r="C350" s="388"/>
      <c r="D350" s="388"/>
      <c r="E350" s="388"/>
      <c r="F350" s="388"/>
      <c r="G350" s="388"/>
      <c r="H350" s="389">
        <f>SUM(H349:H349)</f>
        <v>8120</v>
      </c>
      <c r="I350" s="390">
        <v>1</v>
      </c>
      <c r="J350" s="391">
        <v>215</v>
      </c>
      <c r="K350" s="391"/>
      <c r="L350" s="391"/>
      <c r="M350" s="391"/>
      <c r="N350" s="391"/>
    </row>
    <row r="351" spans="1:14" s="285" customFormat="1">
      <c r="A351" s="392"/>
      <c r="B351" s="386"/>
      <c r="C351" s="386"/>
      <c r="D351" s="386"/>
      <c r="E351" s="386"/>
      <c r="F351" s="386"/>
      <c r="G351" s="386"/>
      <c r="H351" s="386"/>
      <c r="I351" s="386"/>
      <c r="J351" s="386"/>
      <c r="K351" s="386"/>
      <c r="L351" s="386"/>
      <c r="M351" s="386"/>
      <c r="N351" s="386"/>
    </row>
    <row r="352" spans="1:14" s="285" customFormat="1">
      <c r="A352" s="375" t="s">
        <v>352</v>
      </c>
      <c r="B352" s="375"/>
      <c r="C352" s="375"/>
      <c r="D352" s="375"/>
      <c r="E352" s="375"/>
      <c r="F352" s="375"/>
      <c r="G352" s="375"/>
      <c r="H352" s="375"/>
      <c r="I352" s="376"/>
      <c r="J352" s="375"/>
      <c r="K352" s="375"/>
      <c r="L352" s="375"/>
      <c r="M352" s="375"/>
      <c r="N352" s="375"/>
    </row>
    <row r="353" spans="1:14" s="382" customFormat="1" ht="78">
      <c r="A353" s="378" t="s">
        <v>344</v>
      </c>
      <c r="B353" s="378" t="s">
        <v>214</v>
      </c>
      <c r="C353" s="378" t="s">
        <v>1372</v>
      </c>
      <c r="D353" s="378" t="s">
        <v>558</v>
      </c>
      <c r="E353" s="378" t="s">
        <v>451</v>
      </c>
      <c r="F353" s="378" t="s">
        <v>394</v>
      </c>
      <c r="G353" s="378" t="s">
        <v>31</v>
      </c>
      <c r="H353" s="378" t="s">
        <v>395</v>
      </c>
      <c r="I353" s="376"/>
      <c r="J353" s="381"/>
      <c r="K353" s="381"/>
      <c r="L353" s="381"/>
      <c r="M353" s="381"/>
      <c r="N353" s="381"/>
    </row>
    <row r="354" spans="1:14" s="285" customFormat="1" ht="65">
      <c r="A354" s="383">
        <v>43640</v>
      </c>
      <c r="B354" s="384">
        <v>133301001</v>
      </c>
      <c r="C354" s="384" t="s">
        <v>1547</v>
      </c>
      <c r="D354" s="384">
        <v>38704004</v>
      </c>
      <c r="E354" s="384" t="s">
        <v>1548</v>
      </c>
      <c r="F354" s="384" t="s">
        <v>1549</v>
      </c>
      <c r="G354" s="384" t="s">
        <v>1380</v>
      </c>
      <c r="H354" s="405">
        <v>725</v>
      </c>
      <c r="I354" s="386"/>
      <c r="J354" s="387"/>
      <c r="K354" s="387"/>
      <c r="L354" s="387"/>
      <c r="M354" s="387"/>
      <c r="N354" s="387"/>
    </row>
    <row r="355" spans="1:14" s="285" customFormat="1" ht="65">
      <c r="A355" s="383">
        <v>43640</v>
      </c>
      <c r="B355" s="384">
        <v>133657989</v>
      </c>
      <c r="C355" s="384" t="s">
        <v>1547</v>
      </c>
      <c r="D355" s="384">
        <v>38704004</v>
      </c>
      <c r="E355" s="384" t="s">
        <v>1548</v>
      </c>
      <c r="F355" s="384" t="s">
        <v>1550</v>
      </c>
      <c r="G355" s="384" t="s">
        <v>1380</v>
      </c>
      <c r="H355" s="405">
        <v>1089</v>
      </c>
      <c r="I355" s="386"/>
      <c r="J355" s="387"/>
      <c r="K355" s="387"/>
      <c r="L355" s="387"/>
      <c r="M355" s="387"/>
      <c r="N355" s="387"/>
    </row>
    <row r="356" spans="1:14" s="285" customFormat="1" ht="65">
      <c r="A356" s="383">
        <v>43640</v>
      </c>
      <c r="B356" s="384">
        <v>133533265</v>
      </c>
      <c r="C356" s="384" t="s">
        <v>1547</v>
      </c>
      <c r="D356" s="384">
        <v>38704004</v>
      </c>
      <c r="E356" s="384" t="s">
        <v>1548</v>
      </c>
      <c r="F356" s="384" t="s">
        <v>1551</v>
      </c>
      <c r="G356" s="384" t="s">
        <v>1380</v>
      </c>
      <c r="H356" s="405">
        <v>1967</v>
      </c>
      <c r="I356" s="386"/>
      <c r="J356" s="387"/>
      <c r="K356" s="387"/>
      <c r="L356" s="387"/>
      <c r="M356" s="387"/>
      <c r="N356" s="387"/>
    </row>
    <row r="357" spans="1:14" s="285" customFormat="1" ht="78">
      <c r="A357" s="383">
        <v>43642</v>
      </c>
      <c r="B357" s="384">
        <v>134838842</v>
      </c>
      <c r="C357" s="384" t="s">
        <v>1547</v>
      </c>
      <c r="D357" s="384">
        <v>38704004</v>
      </c>
      <c r="E357" s="384" t="s">
        <v>1548</v>
      </c>
      <c r="F357" s="384" t="s">
        <v>1552</v>
      </c>
      <c r="G357" s="384" t="s">
        <v>1380</v>
      </c>
      <c r="H357" s="405">
        <v>1155</v>
      </c>
      <c r="I357" s="386"/>
      <c r="J357" s="387"/>
      <c r="K357" s="387"/>
      <c r="L357" s="387"/>
      <c r="M357" s="387"/>
      <c r="N357" s="387"/>
    </row>
    <row r="358" spans="1:14" s="285" customFormat="1" ht="65">
      <c r="A358" s="383">
        <v>43642</v>
      </c>
      <c r="B358" s="384">
        <v>134805731</v>
      </c>
      <c r="C358" s="384" t="s">
        <v>1547</v>
      </c>
      <c r="D358" s="384">
        <v>38704004</v>
      </c>
      <c r="E358" s="384" t="s">
        <v>1548</v>
      </c>
      <c r="F358" s="384" t="s">
        <v>1553</v>
      </c>
      <c r="G358" s="384" t="s">
        <v>1380</v>
      </c>
      <c r="H358" s="405">
        <v>1290</v>
      </c>
      <c r="I358" s="386"/>
      <c r="J358" s="387"/>
      <c r="K358" s="387"/>
      <c r="L358" s="387"/>
      <c r="M358" s="387"/>
      <c r="N358" s="387"/>
    </row>
    <row r="359" spans="1:14" s="285" customFormat="1" ht="65">
      <c r="A359" s="383">
        <v>43642</v>
      </c>
      <c r="B359" s="384">
        <v>134342073</v>
      </c>
      <c r="C359" s="384" t="s">
        <v>1547</v>
      </c>
      <c r="D359" s="384">
        <v>38704004</v>
      </c>
      <c r="E359" s="384" t="s">
        <v>1548</v>
      </c>
      <c r="F359" s="384" t="s">
        <v>1553</v>
      </c>
      <c r="G359" s="384" t="s">
        <v>1380</v>
      </c>
      <c r="H359" s="405">
        <v>1950</v>
      </c>
      <c r="I359" s="386"/>
      <c r="J359" s="387"/>
      <c r="K359" s="387"/>
      <c r="L359" s="387"/>
      <c r="M359" s="387"/>
      <c r="N359" s="387"/>
    </row>
    <row r="360" spans="1:14" s="285" customFormat="1" ht="78">
      <c r="A360" s="383">
        <v>43643</v>
      </c>
      <c r="B360" s="384">
        <v>142446144</v>
      </c>
      <c r="C360" s="384" t="s">
        <v>1547</v>
      </c>
      <c r="D360" s="384">
        <v>38704004</v>
      </c>
      <c r="E360" s="384" t="s">
        <v>1548</v>
      </c>
      <c r="F360" s="384" t="s">
        <v>1554</v>
      </c>
      <c r="G360" s="384" t="s">
        <v>1380</v>
      </c>
      <c r="H360" s="405">
        <v>1076</v>
      </c>
      <c r="I360" s="386"/>
      <c r="J360" s="387"/>
      <c r="K360" s="387"/>
      <c r="L360" s="387"/>
      <c r="M360" s="387"/>
      <c r="N360" s="387"/>
    </row>
    <row r="361" spans="1:14" s="285" customFormat="1" ht="65">
      <c r="A361" s="383">
        <v>43643</v>
      </c>
      <c r="B361" s="384">
        <v>142158719</v>
      </c>
      <c r="C361" s="384" t="s">
        <v>1547</v>
      </c>
      <c r="D361" s="384">
        <v>38704004</v>
      </c>
      <c r="E361" s="384" t="s">
        <v>1548</v>
      </c>
      <c r="F361" s="384" t="s">
        <v>1555</v>
      </c>
      <c r="G361" s="384" t="s">
        <v>1380</v>
      </c>
      <c r="H361" s="405">
        <v>1126</v>
      </c>
      <c r="I361" s="386"/>
      <c r="J361" s="387"/>
      <c r="K361" s="387"/>
      <c r="L361" s="387"/>
      <c r="M361" s="387"/>
      <c r="N361" s="387"/>
    </row>
    <row r="362" spans="1:14" s="285" customFormat="1" ht="65">
      <c r="A362" s="383">
        <v>43643</v>
      </c>
      <c r="B362" s="384">
        <v>173227997</v>
      </c>
      <c r="C362" s="384" t="s">
        <v>1547</v>
      </c>
      <c r="D362" s="384">
        <v>38704004</v>
      </c>
      <c r="E362" s="384" t="s">
        <v>1548</v>
      </c>
      <c r="F362" s="384" t="s">
        <v>1556</v>
      </c>
      <c r="G362" s="384" t="s">
        <v>1380</v>
      </c>
      <c r="H362" s="405">
        <v>3400</v>
      </c>
      <c r="I362" s="386"/>
      <c r="J362" s="387"/>
      <c r="K362" s="387"/>
      <c r="L362" s="387"/>
      <c r="M362" s="387"/>
      <c r="N362" s="387"/>
    </row>
    <row r="363" spans="1:14" s="285" customFormat="1">
      <c r="A363" s="379" t="s">
        <v>347</v>
      </c>
      <c r="B363" s="379"/>
      <c r="C363" s="379"/>
      <c r="D363" s="379"/>
      <c r="E363" s="379"/>
      <c r="F363" s="379"/>
      <c r="G363" s="379"/>
      <c r="H363" s="389">
        <f>SUM(H354:H362)</f>
        <v>13778</v>
      </c>
      <c r="I363" s="390">
        <v>2</v>
      </c>
      <c r="J363" s="391">
        <v>215</v>
      </c>
      <c r="K363" s="391"/>
      <c r="L363" s="391"/>
      <c r="M363" s="391"/>
      <c r="N363" s="391"/>
    </row>
    <row r="364" spans="1:14" s="285" customFormat="1">
      <c r="A364" s="394" t="s">
        <v>1373</v>
      </c>
      <c r="B364" s="394"/>
      <c r="C364" s="394"/>
      <c r="D364" s="394"/>
      <c r="E364" s="394"/>
      <c r="F364" s="394"/>
      <c r="G364" s="394"/>
      <c r="H364" s="394"/>
      <c r="I364" s="395"/>
      <c r="J364" s="387"/>
      <c r="K364" s="387"/>
      <c r="L364" s="387"/>
      <c r="M364" s="387"/>
      <c r="N364" s="387"/>
    </row>
    <row r="365" spans="1:14" s="285" customFormat="1">
      <c r="I365" s="288"/>
    </row>
    <row r="366" spans="1:14" s="285" customFormat="1" ht="26.15" customHeight="1">
      <c r="A366" s="658" t="s">
        <v>1557</v>
      </c>
      <c r="B366" s="658"/>
      <c r="C366" s="658"/>
      <c r="D366" s="658"/>
      <c r="E366" s="658"/>
      <c r="F366" s="658"/>
      <c r="G366" s="658"/>
      <c r="H366" s="658"/>
      <c r="I366" s="288"/>
    </row>
    <row r="367" spans="1:14" s="372" customFormat="1">
      <c r="A367" s="372" t="s">
        <v>1367</v>
      </c>
      <c r="I367" s="373"/>
    </row>
    <row r="368" spans="1:14" s="285" customFormat="1">
      <c r="A368" s="375" t="s">
        <v>350</v>
      </c>
      <c r="B368" s="375"/>
      <c r="C368" s="375"/>
      <c r="D368" s="375"/>
      <c r="E368" s="375"/>
      <c r="F368" s="375"/>
      <c r="G368" s="375"/>
      <c r="H368" s="375"/>
      <c r="I368" s="376"/>
      <c r="J368" s="375"/>
      <c r="K368" s="375"/>
      <c r="L368" s="375"/>
      <c r="M368" s="375"/>
      <c r="N368" s="375"/>
    </row>
    <row r="369" spans="1:14" s="382" customFormat="1" ht="78">
      <c r="A369" s="377" t="s">
        <v>344</v>
      </c>
      <c r="B369" s="378" t="s">
        <v>214</v>
      </c>
      <c r="C369" s="378" t="s">
        <v>496</v>
      </c>
      <c r="D369" s="378" t="s">
        <v>258</v>
      </c>
      <c r="E369" s="378" t="s">
        <v>570</v>
      </c>
      <c r="F369" s="378" t="s">
        <v>394</v>
      </c>
      <c r="G369" s="378" t="s">
        <v>31</v>
      </c>
      <c r="H369" s="378" t="s">
        <v>395</v>
      </c>
      <c r="I369" s="380"/>
      <c r="J369" s="381"/>
      <c r="K369" s="381"/>
      <c r="L369" s="381"/>
      <c r="M369" s="381"/>
      <c r="N369" s="381"/>
    </row>
    <row r="370" spans="1:14" s="285" customFormat="1" ht="78">
      <c r="A370" s="383">
        <v>43641</v>
      </c>
      <c r="B370" s="384">
        <v>1</v>
      </c>
      <c r="C370" s="384" t="s">
        <v>1558</v>
      </c>
      <c r="D370" s="384"/>
      <c r="E370" s="384" t="s">
        <v>1559</v>
      </c>
      <c r="F370" s="384" t="s">
        <v>1560</v>
      </c>
      <c r="G370" s="384" t="s">
        <v>1371</v>
      </c>
      <c r="H370" s="405">
        <v>1900</v>
      </c>
      <c r="I370" s="398"/>
      <c r="J370" s="387"/>
      <c r="K370" s="387"/>
      <c r="L370" s="387"/>
      <c r="M370" s="387"/>
      <c r="N370" s="387"/>
    </row>
    <row r="371" spans="1:14" s="285" customFormat="1" ht="78">
      <c r="A371" s="383">
        <v>43642</v>
      </c>
      <c r="B371" s="384">
        <v>2</v>
      </c>
      <c r="C371" s="384" t="s">
        <v>1558</v>
      </c>
      <c r="D371" s="384"/>
      <c r="E371" s="384" t="s">
        <v>1559</v>
      </c>
      <c r="F371" s="384" t="s">
        <v>1560</v>
      </c>
      <c r="G371" s="384" t="s">
        <v>1371</v>
      </c>
      <c r="H371" s="405">
        <v>630</v>
      </c>
      <c r="I371" s="386"/>
      <c r="J371" s="387"/>
      <c r="K371" s="387"/>
      <c r="L371" s="387"/>
      <c r="M371" s="387"/>
      <c r="N371" s="387"/>
    </row>
    <row r="372" spans="1:14" s="285" customFormat="1">
      <c r="A372" s="388" t="s">
        <v>347</v>
      </c>
      <c r="B372" s="388"/>
      <c r="C372" s="388"/>
      <c r="D372" s="388"/>
      <c r="E372" s="388"/>
      <c r="F372" s="388"/>
      <c r="G372" s="388"/>
      <c r="H372" s="389">
        <f>SUM(H370:H371)</f>
        <v>2530</v>
      </c>
      <c r="I372" s="390">
        <v>1</v>
      </c>
      <c r="J372" s="391">
        <v>223</v>
      </c>
      <c r="K372" s="391"/>
      <c r="L372" s="391"/>
      <c r="M372" s="391"/>
      <c r="N372" s="391"/>
    </row>
    <row r="373" spans="1:14" s="285" customFormat="1">
      <c r="A373" s="392"/>
      <c r="B373" s="386"/>
      <c r="C373" s="386"/>
      <c r="D373" s="386"/>
      <c r="E373" s="386"/>
      <c r="F373" s="386"/>
      <c r="G373" s="386"/>
      <c r="H373" s="386"/>
      <c r="I373" s="386"/>
      <c r="J373" s="386"/>
      <c r="K373" s="386"/>
      <c r="L373" s="386"/>
      <c r="M373" s="386"/>
      <c r="N373" s="386"/>
    </row>
    <row r="374" spans="1:14" s="285" customFormat="1">
      <c r="A374" s="375" t="s">
        <v>352</v>
      </c>
      <c r="B374" s="375"/>
      <c r="C374" s="375"/>
      <c r="D374" s="375"/>
      <c r="E374" s="375"/>
      <c r="F374" s="375"/>
      <c r="G374" s="375"/>
      <c r="H374" s="375"/>
      <c r="I374" s="376"/>
      <c r="J374" s="375"/>
      <c r="K374" s="375"/>
      <c r="L374" s="375"/>
      <c r="M374" s="375"/>
      <c r="N374" s="375"/>
    </row>
    <row r="375" spans="1:14" s="382" customFormat="1" ht="78">
      <c r="A375" s="378" t="s">
        <v>344</v>
      </c>
      <c r="B375" s="378" t="s">
        <v>214</v>
      </c>
      <c r="C375" s="378" t="s">
        <v>1372</v>
      </c>
      <c r="D375" s="378" t="s">
        <v>558</v>
      </c>
      <c r="E375" s="378" t="s">
        <v>451</v>
      </c>
      <c r="F375" s="378" t="s">
        <v>394</v>
      </c>
      <c r="G375" s="378" t="s">
        <v>31</v>
      </c>
      <c r="H375" s="378" t="s">
        <v>395</v>
      </c>
      <c r="I375" s="376"/>
      <c r="J375" s="381"/>
      <c r="K375" s="381"/>
      <c r="L375" s="381"/>
      <c r="M375" s="381"/>
      <c r="N375" s="381"/>
    </row>
    <row r="376" spans="1:14" s="285" customFormat="1">
      <c r="A376" s="383" t="s">
        <v>586</v>
      </c>
      <c r="B376" s="384" t="s">
        <v>586</v>
      </c>
      <c r="C376" s="384" t="s">
        <v>586</v>
      </c>
      <c r="D376" s="384" t="s">
        <v>586</v>
      </c>
      <c r="E376" s="384" t="s">
        <v>586</v>
      </c>
      <c r="F376" s="384" t="s">
        <v>586</v>
      </c>
      <c r="G376" s="384" t="s">
        <v>586</v>
      </c>
      <c r="H376" s="404">
        <v>0</v>
      </c>
      <c r="I376" s="386"/>
      <c r="J376" s="387"/>
      <c r="K376" s="387"/>
      <c r="L376" s="387"/>
      <c r="M376" s="387"/>
      <c r="N376" s="387"/>
    </row>
    <row r="377" spans="1:14" s="285" customFormat="1">
      <c r="A377" s="388" t="s">
        <v>347</v>
      </c>
      <c r="B377" s="388"/>
      <c r="C377" s="388"/>
      <c r="D377" s="388"/>
      <c r="E377" s="388"/>
      <c r="F377" s="388"/>
      <c r="G377" s="388"/>
      <c r="H377" s="389">
        <f>SUM(H376:H376)</f>
        <v>0</v>
      </c>
      <c r="I377" s="390">
        <v>2</v>
      </c>
      <c r="J377" s="391">
        <v>223</v>
      </c>
      <c r="K377" s="391"/>
      <c r="L377" s="391"/>
      <c r="M377" s="391"/>
      <c r="N377" s="391"/>
    </row>
    <row r="378" spans="1:14" s="285" customFormat="1">
      <c r="A378" s="394" t="s">
        <v>1373</v>
      </c>
      <c r="B378" s="394"/>
      <c r="C378" s="394"/>
      <c r="D378" s="394"/>
      <c r="E378" s="394"/>
      <c r="F378" s="394"/>
      <c r="G378" s="394"/>
      <c r="H378" s="394"/>
      <c r="I378" s="395"/>
      <c r="J378" s="387"/>
      <c r="K378" s="387"/>
      <c r="L378" s="387"/>
      <c r="M378" s="387"/>
      <c r="N378" s="387"/>
    </row>
    <row r="379" spans="1:14" s="285" customFormat="1">
      <c r="I379" s="288"/>
    </row>
    <row r="380" spans="1:14" s="285" customFormat="1">
      <c r="I380" s="288"/>
    </row>
    <row r="381" spans="1:14" s="285" customFormat="1">
      <c r="I381" s="288"/>
    </row>
    <row r="382" spans="1:14" s="285" customFormat="1">
      <c r="I382" s="288"/>
    </row>
    <row r="383" spans="1:14" s="285" customFormat="1">
      <c r="I383" s="288"/>
    </row>
    <row r="384" spans="1:14" s="285" customFormat="1">
      <c r="I384" s="288"/>
    </row>
    <row r="385" spans="9:9" s="285" customFormat="1">
      <c r="I385" s="288"/>
    </row>
    <row r="386" spans="9:9" s="285" customFormat="1">
      <c r="I386" s="288"/>
    </row>
    <row r="387" spans="9:9" s="285" customFormat="1">
      <c r="I387" s="288"/>
    </row>
    <row r="388" spans="9:9" s="285" customFormat="1">
      <c r="I388" s="288"/>
    </row>
    <row r="389" spans="9:9" s="285" customFormat="1">
      <c r="I389" s="288"/>
    </row>
    <row r="390" spans="9:9" s="285" customFormat="1">
      <c r="I390" s="288"/>
    </row>
    <row r="391" spans="9:9" s="285" customFormat="1">
      <c r="I391" s="288"/>
    </row>
    <row r="392" spans="9:9" s="285" customFormat="1">
      <c r="I392" s="288"/>
    </row>
    <row r="393" spans="9:9" s="285" customFormat="1">
      <c r="I393" s="288"/>
    </row>
    <row r="394" spans="9:9" s="285" customFormat="1">
      <c r="I394" s="288"/>
    </row>
    <row r="395" spans="9:9" s="285" customFormat="1">
      <c r="I395" s="288"/>
    </row>
    <row r="396" spans="9:9" s="285" customFormat="1">
      <c r="I396" s="288"/>
    </row>
    <row r="397" spans="9:9" s="285" customFormat="1">
      <c r="I397" s="288"/>
    </row>
    <row r="398" spans="9:9" s="285" customFormat="1">
      <c r="I398" s="288"/>
    </row>
    <row r="399" spans="9:9" s="285" customFormat="1">
      <c r="I399" s="288"/>
    </row>
    <row r="400" spans="9:9" s="285" customFormat="1">
      <c r="I400" s="288"/>
    </row>
    <row r="401" spans="9:9" s="285" customFormat="1">
      <c r="I401" s="288"/>
    </row>
    <row r="402" spans="9:9" s="285" customFormat="1">
      <c r="I402" s="288"/>
    </row>
    <row r="403" spans="9:9" s="285" customFormat="1">
      <c r="I403" s="288"/>
    </row>
    <row r="404" spans="9:9" s="285" customFormat="1">
      <c r="I404" s="288"/>
    </row>
    <row r="405" spans="9:9" s="285" customFormat="1">
      <c r="I405" s="288"/>
    </row>
    <row r="406" spans="9:9" s="285" customFormat="1">
      <c r="I406" s="288"/>
    </row>
    <row r="407" spans="9:9" s="285" customFormat="1">
      <c r="I407" s="288"/>
    </row>
    <row r="408" spans="9:9" s="285" customFormat="1">
      <c r="I408" s="288"/>
    </row>
    <row r="409" spans="9:9" s="285" customFormat="1">
      <c r="I409" s="288"/>
    </row>
    <row r="410" spans="9:9" s="285" customFormat="1">
      <c r="I410" s="288"/>
    </row>
    <row r="411" spans="9:9" s="285" customFormat="1">
      <c r="I411" s="288"/>
    </row>
    <row r="412" spans="9:9" s="285" customFormat="1">
      <c r="I412" s="288"/>
    </row>
    <row r="413" spans="9:9" s="285" customFormat="1">
      <c r="I413" s="288"/>
    </row>
    <row r="414" spans="9:9" s="285" customFormat="1">
      <c r="I414" s="288"/>
    </row>
    <row r="415" spans="9:9" s="285" customFormat="1">
      <c r="I415" s="288"/>
    </row>
    <row r="416" spans="9:9" s="285" customFormat="1">
      <c r="I416" s="288"/>
    </row>
    <row r="417" spans="9:9" s="285" customFormat="1">
      <c r="I417" s="288"/>
    </row>
    <row r="418" spans="9:9" s="285" customFormat="1">
      <c r="I418" s="288"/>
    </row>
    <row r="419" spans="9:9" s="285" customFormat="1">
      <c r="I419" s="288"/>
    </row>
    <row r="420" spans="9:9" s="285" customFormat="1">
      <c r="I420" s="288"/>
    </row>
    <row r="421" spans="9:9" s="285" customFormat="1">
      <c r="I421" s="288"/>
    </row>
    <row r="422" spans="9:9" s="285" customFormat="1">
      <c r="I422" s="288"/>
    </row>
    <row r="423" spans="9:9" s="285" customFormat="1">
      <c r="I423" s="288"/>
    </row>
    <row r="424" spans="9:9" s="285" customFormat="1">
      <c r="I424" s="288"/>
    </row>
    <row r="425" spans="9:9" s="285" customFormat="1">
      <c r="I425" s="288"/>
    </row>
    <row r="426" spans="9:9" s="285" customFormat="1">
      <c r="I426" s="288"/>
    </row>
    <row r="427" spans="9:9" s="285" customFormat="1">
      <c r="I427" s="288"/>
    </row>
    <row r="428" spans="9:9" s="285" customFormat="1">
      <c r="I428" s="288"/>
    </row>
    <row r="429" spans="9:9" s="285" customFormat="1">
      <c r="I429" s="288"/>
    </row>
    <row r="430" spans="9:9" s="285" customFormat="1">
      <c r="I430" s="288"/>
    </row>
    <row r="431" spans="9:9" s="285" customFormat="1">
      <c r="I431" s="288"/>
    </row>
    <row r="432" spans="9:9" s="285" customFormat="1">
      <c r="I432" s="288"/>
    </row>
    <row r="433" spans="9:9" s="285" customFormat="1">
      <c r="I433" s="288"/>
    </row>
    <row r="434" spans="9:9" s="285" customFormat="1">
      <c r="I434" s="288"/>
    </row>
    <row r="435" spans="9:9" s="285" customFormat="1">
      <c r="I435" s="288"/>
    </row>
    <row r="436" spans="9:9" s="285" customFormat="1">
      <c r="I436" s="288"/>
    </row>
    <row r="437" spans="9:9" s="285" customFormat="1">
      <c r="I437" s="288"/>
    </row>
    <row r="438" spans="9:9" s="285" customFormat="1">
      <c r="I438" s="288"/>
    </row>
    <row r="439" spans="9:9" s="285" customFormat="1">
      <c r="I439" s="288"/>
    </row>
    <row r="440" spans="9:9" s="285" customFormat="1">
      <c r="I440" s="288"/>
    </row>
    <row r="441" spans="9:9" s="285" customFormat="1">
      <c r="I441" s="288"/>
    </row>
    <row r="442" spans="9:9" s="285" customFormat="1">
      <c r="I442" s="288"/>
    </row>
    <row r="443" spans="9:9" s="285" customFormat="1">
      <c r="I443" s="288"/>
    </row>
    <row r="444" spans="9:9" s="285" customFormat="1">
      <c r="I444" s="288"/>
    </row>
    <row r="445" spans="9:9" s="285" customFormat="1">
      <c r="I445" s="288"/>
    </row>
    <row r="446" spans="9:9" s="285" customFormat="1">
      <c r="I446" s="288"/>
    </row>
    <row r="447" spans="9:9" s="285" customFormat="1">
      <c r="I447" s="288"/>
    </row>
    <row r="448" spans="9:9" s="285" customFormat="1">
      <c r="I448" s="288"/>
    </row>
    <row r="449" spans="9:9" s="285" customFormat="1">
      <c r="I449" s="288"/>
    </row>
    <row r="450" spans="9:9" s="285" customFormat="1">
      <c r="I450" s="288"/>
    </row>
    <row r="451" spans="9:9" s="285" customFormat="1">
      <c r="I451" s="288"/>
    </row>
    <row r="452" spans="9:9" s="285" customFormat="1">
      <c r="I452" s="288"/>
    </row>
    <row r="453" spans="9:9" s="285" customFormat="1">
      <c r="I453" s="288"/>
    </row>
    <row r="454" spans="9:9" s="285" customFormat="1">
      <c r="I454" s="288"/>
    </row>
    <row r="455" spans="9:9" s="285" customFormat="1">
      <c r="I455" s="288"/>
    </row>
    <row r="456" spans="9:9" s="285" customFormat="1">
      <c r="I456" s="288"/>
    </row>
    <row r="457" spans="9:9" s="285" customFormat="1">
      <c r="I457" s="288"/>
    </row>
    <row r="458" spans="9:9" s="285" customFormat="1">
      <c r="I458" s="288"/>
    </row>
    <row r="459" spans="9:9" s="285" customFormat="1">
      <c r="I459" s="288"/>
    </row>
    <row r="460" spans="9:9" s="285" customFormat="1">
      <c r="I460" s="288"/>
    </row>
    <row r="461" spans="9:9" s="285" customFormat="1">
      <c r="I461" s="288"/>
    </row>
    <row r="462" spans="9:9" s="285" customFormat="1">
      <c r="I462" s="288"/>
    </row>
    <row r="463" spans="9:9" s="285" customFormat="1">
      <c r="I463" s="288"/>
    </row>
    <row r="464" spans="9:9" s="285" customFormat="1">
      <c r="I464" s="288"/>
    </row>
    <row r="465" spans="9:9" s="285" customFormat="1">
      <c r="I465" s="288"/>
    </row>
    <row r="466" spans="9:9" s="285" customFormat="1">
      <c r="I466" s="288"/>
    </row>
    <row r="467" spans="9:9" s="285" customFormat="1">
      <c r="I467" s="288"/>
    </row>
    <row r="468" spans="9:9" s="285" customFormat="1">
      <c r="I468" s="288"/>
    </row>
    <row r="469" spans="9:9" s="285" customFormat="1">
      <c r="I469" s="288"/>
    </row>
    <row r="470" spans="9:9" s="285" customFormat="1">
      <c r="I470" s="288"/>
    </row>
    <row r="471" spans="9:9" s="285" customFormat="1">
      <c r="I471" s="288"/>
    </row>
    <row r="472" spans="9:9" s="285" customFormat="1">
      <c r="I472" s="288"/>
    </row>
  </sheetData>
  <sheetProtection formatCells="0" formatColumns="0" formatRows="0" insertColumns="0" insertRows="0" insertHyperlinks="0" deleteColumns="0" deleteRows="0" sort="0" autoFilter="0" pivotTables="0"/>
  <mergeCells count="23">
    <mergeCell ref="A17:H17"/>
    <mergeCell ref="A33:H33"/>
    <mergeCell ref="A48:H48"/>
    <mergeCell ref="A62:H62"/>
    <mergeCell ref="A77:H77"/>
    <mergeCell ref="A93:H93"/>
    <mergeCell ref="A115:H115"/>
    <mergeCell ref="A130:H130"/>
    <mergeCell ref="A146:H146"/>
    <mergeCell ref="A164:H164"/>
    <mergeCell ref="A181:H181"/>
    <mergeCell ref="A195:H195"/>
    <mergeCell ref="A212:H212"/>
    <mergeCell ref="A226:H226"/>
    <mergeCell ref="A242:H242"/>
    <mergeCell ref="A330:H330"/>
    <mergeCell ref="A344:H344"/>
    <mergeCell ref="A366:H366"/>
    <mergeCell ref="A256:H256"/>
    <mergeCell ref="A268:H268"/>
    <mergeCell ref="A284:H284"/>
    <mergeCell ref="A298:H298"/>
    <mergeCell ref="A315:H315"/>
  </mergeCells>
  <pageMargins left="0.11811023622047245" right="0.11811023622047245" top="0.74803149606299213" bottom="0.74803149606299213" header="0.31496062992125984" footer="0.31496062992125984"/>
  <pageSetup paperSize="9" scale="74" orientation="portrait" r:id="rId1"/>
  <rowBreaks count="1" manualBreakCount="1">
    <brk id="321" max="7" man="1"/>
  </rowBreaks>
  <colBreaks count="1" manualBreakCount="1">
    <brk id="8"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view="pageBreakPreview" topLeftCell="A4" zoomScaleNormal="100" zoomScaleSheetLayoutView="100" workbookViewId="0">
      <selection activeCell="U9" sqref="U9"/>
    </sheetView>
  </sheetViews>
  <sheetFormatPr defaultColWidth="8.81640625" defaultRowHeight="14.5"/>
  <cols>
    <col min="1" max="1" width="8.81640625" customWidth="1"/>
    <col min="2" max="2" width="12.1796875" customWidth="1"/>
    <col min="3" max="3" width="13.7265625" customWidth="1"/>
    <col min="4" max="4" width="13.453125" customWidth="1"/>
    <col min="5" max="6" width="17.81640625" customWidth="1"/>
    <col min="7" max="7" width="9.453125" customWidth="1"/>
    <col min="8" max="8" width="11.453125" customWidth="1"/>
  </cols>
  <sheetData>
    <row r="1" spans="1:8" ht="38.25" customHeight="1">
      <c r="A1" s="645" t="s">
        <v>349</v>
      </c>
      <c r="B1" s="646"/>
      <c r="C1" s="646"/>
      <c r="D1" s="646"/>
      <c r="E1" s="646"/>
      <c r="F1" s="646"/>
      <c r="G1" s="646"/>
      <c r="H1" s="646"/>
    </row>
    <row r="2" spans="1:8">
      <c r="A2" s="7"/>
      <c r="B2" s="16"/>
      <c r="C2" s="16"/>
      <c r="D2" s="16"/>
      <c r="E2" s="16"/>
      <c r="F2" s="16"/>
      <c r="G2" s="16"/>
      <c r="H2" s="16"/>
    </row>
    <row r="3" spans="1:8">
      <c r="A3" s="15" t="s">
        <v>350</v>
      </c>
      <c r="B3" s="16"/>
      <c r="C3" s="16"/>
      <c r="D3" s="16"/>
      <c r="E3" s="16"/>
      <c r="F3" s="16"/>
      <c r="G3" s="16"/>
      <c r="H3" s="16"/>
    </row>
    <row r="4" spans="1:8" ht="31.5">
      <c r="A4" s="60" t="s">
        <v>348</v>
      </c>
      <c r="B4" s="60" t="s">
        <v>214</v>
      </c>
      <c r="C4" s="60" t="s">
        <v>486</v>
      </c>
      <c r="D4" s="60" t="s">
        <v>587</v>
      </c>
      <c r="E4" s="60" t="s">
        <v>399</v>
      </c>
      <c r="F4" s="60" t="s">
        <v>394</v>
      </c>
      <c r="G4" s="60" t="s">
        <v>31</v>
      </c>
      <c r="H4" s="60" t="s">
        <v>351</v>
      </c>
    </row>
    <row r="5" spans="1:8">
      <c r="A5" s="78" t="s">
        <v>437</v>
      </c>
      <c r="B5" s="78" t="s">
        <v>437</v>
      </c>
      <c r="C5" s="78" t="s">
        <v>437</v>
      </c>
      <c r="D5" s="78" t="s">
        <v>437</v>
      </c>
      <c r="E5" s="78" t="s">
        <v>437</v>
      </c>
      <c r="F5" s="78" t="s">
        <v>437</v>
      </c>
      <c r="G5" s="78" t="s">
        <v>437</v>
      </c>
      <c r="H5" s="78" t="s">
        <v>437</v>
      </c>
    </row>
    <row r="6" spans="1:8">
      <c r="A6" s="661" t="s">
        <v>140</v>
      </c>
      <c r="B6" s="661"/>
      <c r="C6" s="661"/>
      <c r="D6" s="661"/>
      <c r="E6" s="661"/>
      <c r="F6" s="661"/>
      <c r="G6" s="661"/>
      <c r="H6" s="78" t="s">
        <v>437</v>
      </c>
    </row>
    <row r="7" spans="1:8">
      <c r="A7" s="8"/>
      <c r="B7" s="16"/>
      <c r="C7" s="16"/>
      <c r="D7" s="16"/>
      <c r="E7" s="16"/>
      <c r="F7" s="16"/>
      <c r="G7" s="16"/>
      <c r="H7" s="16"/>
    </row>
    <row r="8" spans="1:8">
      <c r="A8" s="15" t="s">
        <v>352</v>
      </c>
      <c r="B8" s="16"/>
      <c r="C8" s="16"/>
      <c r="D8" s="16"/>
      <c r="E8" s="16"/>
      <c r="F8" s="16"/>
      <c r="G8" s="16"/>
      <c r="H8" s="16"/>
    </row>
    <row r="9" spans="1:8" ht="63">
      <c r="A9" s="60" t="s">
        <v>344</v>
      </c>
      <c r="B9" s="60" t="s">
        <v>214</v>
      </c>
      <c r="C9" s="60" t="s">
        <v>316</v>
      </c>
      <c r="D9" s="60" t="s">
        <v>389</v>
      </c>
      <c r="E9" s="60" t="s">
        <v>451</v>
      </c>
      <c r="F9" s="60" t="s">
        <v>394</v>
      </c>
      <c r="G9" s="60" t="s">
        <v>31</v>
      </c>
      <c r="H9" s="60" t="s">
        <v>196</v>
      </c>
    </row>
    <row r="10" spans="1:8">
      <c r="A10" s="78" t="s">
        <v>437</v>
      </c>
      <c r="B10" s="78" t="s">
        <v>437</v>
      </c>
      <c r="C10" s="78" t="s">
        <v>437</v>
      </c>
      <c r="D10" s="78" t="s">
        <v>437</v>
      </c>
      <c r="E10" s="78" t="s">
        <v>437</v>
      </c>
      <c r="F10" s="78" t="s">
        <v>437</v>
      </c>
      <c r="G10" s="78" t="s">
        <v>437</v>
      </c>
      <c r="H10" s="78" t="s">
        <v>437</v>
      </c>
    </row>
    <row r="11" spans="1:8">
      <c r="A11" s="661" t="s">
        <v>140</v>
      </c>
      <c r="B11" s="661"/>
      <c r="C11" s="661"/>
      <c r="D11" s="661"/>
      <c r="E11" s="661"/>
      <c r="F11" s="661"/>
      <c r="G11" s="38"/>
      <c r="H11" s="78" t="s">
        <v>437</v>
      </c>
    </row>
    <row r="12" spans="1:8">
      <c r="A12" s="15"/>
      <c r="B12" s="16"/>
      <c r="C12" s="16"/>
      <c r="D12" s="16"/>
      <c r="E12" s="16"/>
      <c r="F12" s="16"/>
      <c r="G12" s="16"/>
      <c r="H12" s="16"/>
    </row>
    <row r="13" spans="1:8">
      <c r="A13" s="15" t="s">
        <v>383</v>
      </c>
      <c r="B13" s="16"/>
      <c r="C13" s="16"/>
      <c r="D13" s="16"/>
      <c r="E13" s="16"/>
      <c r="F13" s="16"/>
      <c r="G13" s="16"/>
      <c r="H13" s="16"/>
    </row>
  </sheetData>
  <mergeCells count="3">
    <mergeCell ref="A1:H1"/>
    <mergeCell ref="A11:F11"/>
    <mergeCell ref="A6:G6"/>
  </mergeCells>
  <pageMargins left="0.11811023622047245" right="0.11811023622047245" top="0.74803149606299213" bottom="0.74803149606299213" header="0.31496062992125984" footer="0.31496062992125984"/>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topLeftCell="A45" zoomScale="95" zoomScaleNormal="100" zoomScaleSheetLayoutView="95" workbookViewId="0">
      <selection activeCell="F59" sqref="F59"/>
    </sheetView>
  </sheetViews>
  <sheetFormatPr defaultColWidth="11.453125" defaultRowHeight="14.5"/>
  <cols>
    <col min="1" max="1" width="12.1796875" customWidth="1"/>
    <col min="2" max="2" width="9.26953125" customWidth="1"/>
    <col min="3" max="3" width="11.1796875" customWidth="1"/>
    <col min="4" max="5" width="7" customWidth="1"/>
    <col min="6" max="6" width="25.453125" customWidth="1"/>
    <col min="7" max="7" width="11.81640625" customWidth="1"/>
    <col min="8" max="8" width="26.1796875" customWidth="1"/>
    <col min="9" max="9" width="16.453125" customWidth="1"/>
  </cols>
  <sheetData>
    <row r="1" spans="1:9">
      <c r="A1" s="662" t="s">
        <v>606</v>
      </c>
      <c r="B1" s="663"/>
      <c r="C1" s="663"/>
      <c r="D1" s="663"/>
      <c r="E1" s="663"/>
      <c r="F1" s="663"/>
      <c r="G1" s="663"/>
      <c r="H1" s="663"/>
      <c r="I1" s="663"/>
    </row>
    <row r="2" spans="1:9">
      <c r="A2" s="54" t="s">
        <v>353</v>
      </c>
      <c r="B2" s="53"/>
      <c r="C2" s="53"/>
      <c r="D2" s="53"/>
      <c r="E2" s="53"/>
      <c r="F2" s="53"/>
      <c r="G2" s="53"/>
      <c r="H2" s="53"/>
      <c r="I2" s="53"/>
    </row>
    <row r="3" spans="1:9">
      <c r="A3" s="54"/>
      <c r="B3" s="53"/>
      <c r="C3" s="53"/>
      <c r="D3" s="53"/>
      <c r="E3" s="53"/>
      <c r="F3" s="53"/>
      <c r="G3" s="53"/>
      <c r="H3" s="53"/>
      <c r="I3" s="53"/>
    </row>
    <row r="4" spans="1:9">
      <c r="A4" s="80" t="s">
        <v>354</v>
      </c>
      <c r="B4" s="53"/>
      <c r="C4" s="53"/>
      <c r="D4" s="53"/>
      <c r="E4" s="53"/>
      <c r="F4" s="53"/>
      <c r="G4" s="53"/>
      <c r="H4" s="53"/>
      <c r="I4" s="53"/>
    </row>
    <row r="5" spans="1:9" ht="46">
      <c r="A5" s="57" t="s">
        <v>487</v>
      </c>
      <c r="B5" s="57" t="s">
        <v>488</v>
      </c>
      <c r="C5" s="57" t="s">
        <v>489</v>
      </c>
      <c r="D5" s="57" t="s">
        <v>490</v>
      </c>
      <c r="E5" s="57" t="s">
        <v>489</v>
      </c>
      <c r="F5" s="58" t="s">
        <v>292</v>
      </c>
      <c r="G5" s="58" t="s">
        <v>588</v>
      </c>
      <c r="H5" s="58" t="s">
        <v>399</v>
      </c>
      <c r="I5" s="57" t="s">
        <v>491</v>
      </c>
    </row>
    <row r="6" spans="1:9" ht="80.5">
      <c r="A6" s="57" t="s">
        <v>1683</v>
      </c>
      <c r="B6" s="57" t="s">
        <v>1661</v>
      </c>
      <c r="C6" s="365">
        <v>6000</v>
      </c>
      <c r="D6" s="57" t="s">
        <v>586</v>
      </c>
      <c r="E6" s="57" t="s">
        <v>586</v>
      </c>
      <c r="F6" s="58" t="s">
        <v>741</v>
      </c>
      <c r="G6" s="58"/>
      <c r="H6" s="58" t="s">
        <v>1818</v>
      </c>
      <c r="I6" s="365">
        <v>4830</v>
      </c>
    </row>
    <row r="7" spans="1:9" ht="92">
      <c r="A7" s="430" t="s">
        <v>1748</v>
      </c>
      <c r="B7" s="57" t="s">
        <v>1679</v>
      </c>
      <c r="C7" s="365">
        <v>80000</v>
      </c>
      <c r="D7" s="57" t="s">
        <v>586</v>
      </c>
      <c r="E7" s="57" t="s">
        <v>586</v>
      </c>
      <c r="F7" s="58" t="s">
        <v>1696</v>
      </c>
      <c r="G7" s="58"/>
      <c r="H7" s="58" t="s">
        <v>1684</v>
      </c>
      <c r="I7" s="365">
        <v>80000</v>
      </c>
    </row>
    <row r="8" spans="1:9" ht="34.5">
      <c r="A8" s="57" t="s">
        <v>1690</v>
      </c>
      <c r="B8" s="57" t="s">
        <v>1679</v>
      </c>
      <c r="C8" s="365">
        <v>3900</v>
      </c>
      <c r="D8" s="57" t="s">
        <v>586</v>
      </c>
      <c r="E8" s="57" t="s">
        <v>586</v>
      </c>
      <c r="F8" s="58" t="s">
        <v>1695</v>
      </c>
      <c r="G8" s="58"/>
      <c r="H8" s="58" t="s">
        <v>1689</v>
      </c>
      <c r="I8" s="365">
        <v>3900</v>
      </c>
    </row>
    <row r="9" spans="1:9" ht="46">
      <c r="A9" s="57" t="s">
        <v>1698</v>
      </c>
      <c r="B9" s="57" t="s">
        <v>1679</v>
      </c>
      <c r="C9" s="365">
        <v>15382.4</v>
      </c>
      <c r="D9" s="57" t="s">
        <v>586</v>
      </c>
      <c r="E9" s="57" t="s">
        <v>586</v>
      </c>
      <c r="F9" s="58" t="s">
        <v>1694</v>
      </c>
      <c r="G9" s="58"/>
      <c r="H9" s="58" t="s">
        <v>1697</v>
      </c>
      <c r="I9" s="365">
        <v>15382.4</v>
      </c>
    </row>
    <row r="10" spans="1:9" ht="34.5">
      <c r="A10" s="57" t="s">
        <v>1701</v>
      </c>
      <c r="B10" s="57" t="s">
        <v>1702</v>
      </c>
      <c r="C10" s="365">
        <v>1825</v>
      </c>
      <c r="D10" s="57" t="s">
        <v>586</v>
      </c>
      <c r="E10" s="57" t="s">
        <v>586</v>
      </c>
      <c r="F10" s="58" t="s">
        <v>1699</v>
      </c>
      <c r="G10" s="58"/>
      <c r="H10" s="58" t="s">
        <v>1700</v>
      </c>
      <c r="I10" s="365">
        <v>1825</v>
      </c>
    </row>
    <row r="11" spans="1:9" ht="46">
      <c r="A11" s="57" t="s">
        <v>1705</v>
      </c>
      <c r="B11" s="57" t="s">
        <v>1679</v>
      </c>
      <c r="C11" s="365">
        <v>15034.33</v>
      </c>
      <c r="D11" s="57" t="s">
        <v>586</v>
      </c>
      <c r="E11" s="57" t="s">
        <v>586</v>
      </c>
      <c r="F11" s="58" t="s">
        <v>1703</v>
      </c>
      <c r="G11" s="58"/>
      <c r="H11" s="58" t="s">
        <v>1704</v>
      </c>
      <c r="I11" s="365">
        <v>15034.33</v>
      </c>
    </row>
    <row r="12" spans="1:9" ht="46">
      <c r="A12" s="57" t="s">
        <v>1705</v>
      </c>
      <c r="B12" s="57" t="s">
        <v>1679</v>
      </c>
      <c r="C12" s="365">
        <v>19933.330000000002</v>
      </c>
      <c r="D12" s="57" t="s">
        <v>586</v>
      </c>
      <c r="E12" s="57" t="s">
        <v>586</v>
      </c>
      <c r="F12" s="58" t="s">
        <v>1706</v>
      </c>
      <c r="G12" s="58"/>
      <c r="H12" s="58" t="s">
        <v>1707</v>
      </c>
      <c r="I12" s="365">
        <v>19933.330000000002</v>
      </c>
    </row>
    <row r="13" spans="1:9" ht="46">
      <c r="A13" s="57" t="s">
        <v>1705</v>
      </c>
      <c r="B13" s="57" t="s">
        <v>1679</v>
      </c>
      <c r="C13" s="365">
        <v>20000</v>
      </c>
      <c r="D13" s="57" t="s">
        <v>586</v>
      </c>
      <c r="E13" s="57" t="s">
        <v>586</v>
      </c>
      <c r="F13" s="58" t="s">
        <v>1708</v>
      </c>
      <c r="G13" s="58"/>
      <c r="H13" s="58" t="s">
        <v>1709</v>
      </c>
      <c r="I13" s="365">
        <v>20000</v>
      </c>
    </row>
    <row r="14" spans="1:9" ht="46">
      <c r="A14" s="57" t="s">
        <v>1705</v>
      </c>
      <c r="B14" s="57" t="s">
        <v>1679</v>
      </c>
      <c r="C14" s="365">
        <v>19550</v>
      </c>
      <c r="D14" s="57" t="s">
        <v>586</v>
      </c>
      <c r="E14" s="57" t="s">
        <v>586</v>
      </c>
      <c r="F14" s="58" t="s">
        <v>1667</v>
      </c>
      <c r="G14" s="58"/>
      <c r="H14" s="58" t="s">
        <v>1864</v>
      </c>
      <c r="I14" s="365">
        <v>15737.75</v>
      </c>
    </row>
    <row r="15" spans="1:9" ht="34.5">
      <c r="A15" s="57" t="s">
        <v>1724</v>
      </c>
      <c r="B15" s="57" t="s">
        <v>1679</v>
      </c>
      <c r="C15" s="365">
        <v>13709.5</v>
      </c>
      <c r="D15" s="57" t="s">
        <v>586</v>
      </c>
      <c r="E15" s="57" t="s">
        <v>586</v>
      </c>
      <c r="F15" s="58" t="s">
        <v>1719</v>
      </c>
      <c r="G15" s="58"/>
      <c r="H15" s="58" t="s">
        <v>1720</v>
      </c>
      <c r="I15" s="365">
        <v>13709.5</v>
      </c>
    </row>
    <row r="16" spans="1:9" ht="46">
      <c r="A16" s="57" t="s">
        <v>1721</v>
      </c>
      <c r="B16" s="57" t="s">
        <v>1679</v>
      </c>
      <c r="C16" s="365">
        <v>18195.099999999999</v>
      </c>
      <c r="D16" s="57" t="s">
        <v>586</v>
      </c>
      <c r="E16" s="57" t="s">
        <v>586</v>
      </c>
      <c r="F16" s="58" t="s">
        <v>1722</v>
      </c>
      <c r="G16" s="58"/>
      <c r="H16" s="58" t="s">
        <v>1723</v>
      </c>
      <c r="I16" s="365">
        <v>18195.099999999999</v>
      </c>
    </row>
    <row r="17" spans="1:9" ht="34.5">
      <c r="A17" s="57" t="s">
        <v>1727</v>
      </c>
      <c r="B17" s="57" t="s">
        <v>1679</v>
      </c>
      <c r="C17" s="365">
        <v>10220</v>
      </c>
      <c r="D17" s="57" t="s">
        <v>586</v>
      </c>
      <c r="E17" s="57" t="s">
        <v>586</v>
      </c>
      <c r="F17" s="58" t="s">
        <v>1728</v>
      </c>
      <c r="G17" s="58"/>
      <c r="H17" s="58" t="s">
        <v>1865</v>
      </c>
      <c r="I17" s="365">
        <v>8227.1</v>
      </c>
    </row>
    <row r="18" spans="1:9" ht="34.5">
      <c r="A18" s="57" t="s">
        <v>1760</v>
      </c>
      <c r="B18" s="57" t="s">
        <v>1679</v>
      </c>
      <c r="C18" s="365">
        <v>2612.7600000000002</v>
      </c>
      <c r="D18" s="57" t="s">
        <v>586</v>
      </c>
      <c r="E18" s="57" t="s">
        <v>586</v>
      </c>
      <c r="F18" s="58" t="s">
        <v>1732</v>
      </c>
      <c r="G18" s="58"/>
      <c r="H18" s="58" t="s">
        <v>1818</v>
      </c>
      <c r="I18" s="365">
        <v>2612.7600000000002</v>
      </c>
    </row>
    <row r="19" spans="1:9" ht="34.5">
      <c r="A19" s="57" t="s">
        <v>1760</v>
      </c>
      <c r="B19" s="57" t="s">
        <v>1679</v>
      </c>
      <c r="C19" s="365">
        <v>933.13</v>
      </c>
      <c r="D19" s="57" t="s">
        <v>586</v>
      </c>
      <c r="E19" s="57" t="s">
        <v>586</v>
      </c>
      <c r="F19" s="58" t="s">
        <v>1733</v>
      </c>
      <c r="G19" s="58"/>
      <c r="H19" s="58" t="s">
        <v>1818</v>
      </c>
      <c r="I19" s="365">
        <v>933.13</v>
      </c>
    </row>
    <row r="20" spans="1:9" ht="46">
      <c r="A20" s="57" t="s">
        <v>1759</v>
      </c>
      <c r="B20" s="57" t="s">
        <v>1679</v>
      </c>
      <c r="C20" s="365">
        <v>4367.04</v>
      </c>
      <c r="D20" s="57" t="s">
        <v>586</v>
      </c>
      <c r="E20" s="57" t="s">
        <v>586</v>
      </c>
      <c r="F20" s="58" t="s">
        <v>1734</v>
      </c>
      <c r="G20" s="58"/>
      <c r="H20" s="58" t="s">
        <v>1818</v>
      </c>
      <c r="I20" s="365">
        <v>4367.04</v>
      </c>
    </row>
    <row r="21" spans="1:9" ht="34.5">
      <c r="A21" s="57" t="s">
        <v>1760</v>
      </c>
      <c r="B21" s="57" t="s">
        <v>1679</v>
      </c>
      <c r="C21" s="365">
        <v>1679.63</v>
      </c>
      <c r="D21" s="57" t="s">
        <v>586</v>
      </c>
      <c r="E21" s="57" t="s">
        <v>586</v>
      </c>
      <c r="F21" s="58" t="s">
        <v>1735</v>
      </c>
      <c r="G21" s="58"/>
      <c r="H21" s="58" t="s">
        <v>1818</v>
      </c>
      <c r="I21" s="365">
        <v>1679.63</v>
      </c>
    </row>
    <row r="22" spans="1:9">
      <c r="A22" s="57"/>
      <c r="B22" s="57"/>
      <c r="C22" s="365"/>
      <c r="D22" s="57"/>
      <c r="E22" s="57"/>
      <c r="F22" s="58"/>
      <c r="G22" s="58"/>
      <c r="H22" s="58"/>
      <c r="I22" s="365"/>
    </row>
    <row r="23" spans="1:9">
      <c r="A23" s="57"/>
      <c r="B23" s="57"/>
      <c r="C23" s="365"/>
      <c r="D23" s="57"/>
      <c r="E23" s="57"/>
      <c r="F23" s="58"/>
      <c r="G23" s="58"/>
      <c r="H23" s="58"/>
      <c r="I23" s="365"/>
    </row>
    <row r="24" spans="1:9">
      <c r="A24" s="57"/>
      <c r="B24" s="57"/>
      <c r="C24" s="365"/>
      <c r="D24" s="57"/>
      <c r="E24" s="57"/>
      <c r="F24" s="58"/>
      <c r="G24" s="58"/>
      <c r="H24" s="58"/>
      <c r="I24" s="365"/>
    </row>
    <row r="25" spans="1:9">
      <c r="A25" s="174"/>
      <c r="B25" s="175"/>
      <c r="C25" s="155"/>
      <c r="D25" s="156"/>
      <c r="E25" s="155"/>
      <c r="F25" s="124"/>
      <c r="G25" s="123"/>
      <c r="H25" s="108"/>
      <c r="I25" s="155"/>
    </row>
    <row r="26" spans="1:9">
      <c r="A26" s="664" t="s">
        <v>355</v>
      </c>
      <c r="B26" s="664"/>
      <c r="C26" s="664"/>
      <c r="D26" s="664"/>
      <c r="E26" s="664"/>
      <c r="F26" s="664"/>
      <c r="G26" s="664"/>
      <c r="H26" s="664"/>
      <c r="I26" s="92">
        <f>SUM(I5:I25)</f>
        <v>226367.07000000004</v>
      </c>
    </row>
    <row r="27" spans="1:9">
      <c r="A27" s="54"/>
      <c r="B27" s="53"/>
      <c r="C27" s="53"/>
      <c r="D27" s="53"/>
      <c r="E27" s="53"/>
      <c r="F27" s="53"/>
      <c r="G27" s="53"/>
      <c r="H27" s="53"/>
      <c r="I27" s="59"/>
    </row>
    <row r="28" spans="1:9">
      <c r="A28" s="54" t="s">
        <v>356</v>
      </c>
      <c r="B28" s="53"/>
      <c r="C28" s="53"/>
      <c r="D28" s="53"/>
      <c r="E28" s="53"/>
      <c r="F28" s="53"/>
      <c r="G28" s="53"/>
      <c r="H28" s="53"/>
      <c r="I28" s="53"/>
    </row>
    <row r="29" spans="1:9" ht="57.5">
      <c r="A29" s="57" t="s">
        <v>487</v>
      </c>
      <c r="B29" s="57" t="s">
        <v>488</v>
      </c>
      <c r="C29" s="57" t="s">
        <v>489</v>
      </c>
      <c r="D29" s="57" t="s">
        <v>490</v>
      </c>
      <c r="E29" s="57" t="s">
        <v>489</v>
      </c>
      <c r="F29" s="57" t="s">
        <v>316</v>
      </c>
      <c r="G29" s="58" t="s">
        <v>389</v>
      </c>
      <c r="H29" s="58" t="s">
        <v>328</v>
      </c>
      <c r="I29" s="57" t="s">
        <v>491</v>
      </c>
    </row>
    <row r="30" spans="1:9" ht="52.5">
      <c r="A30" s="131" t="s">
        <v>1668</v>
      </c>
      <c r="B30" s="131" t="s">
        <v>865</v>
      </c>
      <c r="C30" s="365">
        <v>18000</v>
      </c>
      <c r="D30" s="131" t="s">
        <v>586</v>
      </c>
      <c r="E30" s="131" t="s">
        <v>586</v>
      </c>
      <c r="F30" s="131" t="s">
        <v>1669</v>
      </c>
      <c r="G30" s="131">
        <v>35222388</v>
      </c>
      <c r="H30" s="131" t="s">
        <v>1670</v>
      </c>
      <c r="I30" s="365">
        <v>18000</v>
      </c>
    </row>
    <row r="31" spans="1:9" ht="42">
      <c r="A31" s="131" t="s">
        <v>1671</v>
      </c>
      <c r="B31" s="131" t="s">
        <v>1659</v>
      </c>
      <c r="C31" s="365">
        <v>14666.67</v>
      </c>
      <c r="D31" s="131" t="s">
        <v>586</v>
      </c>
      <c r="E31" s="131" t="s">
        <v>586</v>
      </c>
      <c r="F31" s="131" t="s">
        <v>1672</v>
      </c>
      <c r="G31" s="131" t="s">
        <v>1673</v>
      </c>
      <c r="H31" s="131" t="s">
        <v>1749</v>
      </c>
      <c r="I31" s="365">
        <v>14666.67</v>
      </c>
    </row>
    <row r="32" spans="1:9" ht="42">
      <c r="A32" s="131" t="s">
        <v>1674</v>
      </c>
      <c r="B32" s="131" t="s">
        <v>1659</v>
      </c>
      <c r="C32" s="365">
        <v>5434.15</v>
      </c>
      <c r="D32" s="131" t="s">
        <v>586</v>
      </c>
      <c r="E32" s="131" t="s">
        <v>586</v>
      </c>
      <c r="F32" s="131" t="s">
        <v>1675</v>
      </c>
      <c r="G32" s="131" t="s">
        <v>1676</v>
      </c>
      <c r="H32" s="131" t="s">
        <v>1677</v>
      </c>
      <c r="I32" s="365">
        <v>5434.15</v>
      </c>
    </row>
    <row r="33" spans="1:9" ht="31.5">
      <c r="A33" s="131" t="s">
        <v>1678</v>
      </c>
      <c r="B33" s="131" t="s">
        <v>1659</v>
      </c>
      <c r="C33" s="365">
        <v>8666.66</v>
      </c>
      <c r="D33" s="131" t="s">
        <v>586</v>
      </c>
      <c r="E33" s="131" t="s">
        <v>586</v>
      </c>
      <c r="F33" s="131" t="s">
        <v>1680</v>
      </c>
      <c r="G33" s="131" t="s">
        <v>1681</v>
      </c>
      <c r="H33" s="131" t="s">
        <v>1682</v>
      </c>
      <c r="I33" s="365">
        <v>8666.66</v>
      </c>
    </row>
    <row r="34" spans="1:9" ht="31.5">
      <c r="A34" s="131" t="s">
        <v>1688</v>
      </c>
      <c r="B34" s="131" t="s">
        <v>1659</v>
      </c>
      <c r="C34" s="365">
        <v>2579.58</v>
      </c>
      <c r="D34" s="131" t="s">
        <v>586</v>
      </c>
      <c r="E34" s="131" t="s">
        <v>586</v>
      </c>
      <c r="F34" s="131" t="s">
        <v>1685</v>
      </c>
      <c r="G34" s="131" t="s">
        <v>1686</v>
      </c>
      <c r="H34" s="131" t="s">
        <v>1687</v>
      </c>
      <c r="I34" s="365">
        <v>2579.58</v>
      </c>
    </row>
    <row r="35" spans="1:9" ht="52.5">
      <c r="A35" s="131" t="s">
        <v>1691</v>
      </c>
      <c r="B35" s="131" t="s">
        <v>1659</v>
      </c>
      <c r="C35" s="365">
        <v>25220.31</v>
      </c>
      <c r="D35" s="131" t="s">
        <v>586</v>
      </c>
      <c r="E35" s="131" t="s">
        <v>586</v>
      </c>
      <c r="F35" s="131" t="s">
        <v>1692</v>
      </c>
      <c r="G35" s="131" t="s">
        <v>1693</v>
      </c>
      <c r="H35" s="131" t="s">
        <v>1750</v>
      </c>
      <c r="I35" s="365">
        <v>25220.31</v>
      </c>
    </row>
    <row r="36" spans="1:9" ht="31.5">
      <c r="A36" s="131" t="s">
        <v>1688</v>
      </c>
      <c r="B36" s="131" t="s">
        <v>1659</v>
      </c>
      <c r="C36" s="365">
        <v>20000</v>
      </c>
      <c r="D36" s="131" t="s">
        <v>586</v>
      </c>
      <c r="E36" s="131" t="s">
        <v>586</v>
      </c>
      <c r="F36" s="131" t="s">
        <v>1710</v>
      </c>
      <c r="G36" s="131" t="s">
        <v>1711</v>
      </c>
      <c r="H36" s="131" t="s">
        <v>1751</v>
      </c>
      <c r="I36" s="365">
        <f>C36</f>
        <v>20000</v>
      </c>
    </row>
    <row r="37" spans="1:9" ht="42">
      <c r="A37" s="131" t="s">
        <v>1714</v>
      </c>
      <c r="B37" s="131" t="s">
        <v>1679</v>
      </c>
      <c r="C37" s="365">
        <v>1667</v>
      </c>
      <c r="D37" s="131" t="s">
        <v>586</v>
      </c>
      <c r="E37" s="131" t="s">
        <v>586</v>
      </c>
      <c r="F37" s="131" t="s">
        <v>1712</v>
      </c>
      <c r="G37" s="131">
        <v>42246884</v>
      </c>
      <c r="H37" s="131" t="s">
        <v>1713</v>
      </c>
      <c r="I37" s="365">
        <v>1667</v>
      </c>
    </row>
    <row r="38" spans="1:9" ht="52.5">
      <c r="A38" s="131" t="s">
        <v>1716</v>
      </c>
      <c r="B38" s="131" t="s">
        <v>1661</v>
      </c>
      <c r="C38" s="365">
        <v>10440</v>
      </c>
      <c r="D38" s="131" t="s">
        <v>586</v>
      </c>
      <c r="E38" s="131" t="s">
        <v>586</v>
      </c>
      <c r="F38" s="131" t="s">
        <v>1715</v>
      </c>
      <c r="G38" s="131">
        <v>42949909</v>
      </c>
      <c r="H38" s="131" t="s">
        <v>1753</v>
      </c>
      <c r="I38" s="365">
        <v>10440</v>
      </c>
    </row>
    <row r="39" spans="1:9" ht="73.5">
      <c r="A39" s="131" t="s">
        <v>1717</v>
      </c>
      <c r="B39" s="131" t="s">
        <v>1661</v>
      </c>
      <c r="C39" s="365">
        <v>564.58000000000004</v>
      </c>
      <c r="D39" s="131" t="s">
        <v>586</v>
      </c>
      <c r="E39" s="131" t="s">
        <v>586</v>
      </c>
      <c r="F39" s="131" t="s">
        <v>1715</v>
      </c>
      <c r="G39" s="131">
        <v>42949909</v>
      </c>
      <c r="H39" s="131" t="s">
        <v>1752</v>
      </c>
      <c r="I39" s="365">
        <v>564.58000000000004</v>
      </c>
    </row>
    <row r="40" spans="1:9" ht="52.5">
      <c r="A40" s="131" t="s">
        <v>1716</v>
      </c>
      <c r="B40" s="131" t="s">
        <v>1679</v>
      </c>
      <c r="C40" s="365">
        <v>38076.559999999998</v>
      </c>
      <c r="D40" s="131" t="s">
        <v>586</v>
      </c>
      <c r="E40" s="131" t="s">
        <v>586</v>
      </c>
      <c r="F40" s="131" t="s">
        <v>1715</v>
      </c>
      <c r="G40" s="131">
        <v>42949909</v>
      </c>
      <c r="H40" s="131" t="s">
        <v>1754</v>
      </c>
      <c r="I40" s="365">
        <v>38076.559999999998</v>
      </c>
    </row>
    <row r="41" spans="1:9" ht="73.5">
      <c r="A41" s="131" t="s">
        <v>1718</v>
      </c>
      <c r="B41" s="131" t="s">
        <v>1679</v>
      </c>
      <c r="C41" s="365">
        <v>1635.86</v>
      </c>
      <c r="D41" s="131" t="s">
        <v>586</v>
      </c>
      <c r="E41" s="131" t="s">
        <v>586</v>
      </c>
      <c r="F41" s="131" t="s">
        <v>1715</v>
      </c>
      <c r="G41" s="131">
        <v>42949909</v>
      </c>
      <c r="H41" s="131" t="s">
        <v>1753</v>
      </c>
      <c r="I41" s="365">
        <v>1635.86</v>
      </c>
    </row>
    <row r="42" spans="1:9" ht="63">
      <c r="A42" s="131" t="s">
        <v>1726</v>
      </c>
      <c r="B42" s="131" t="s">
        <v>1661</v>
      </c>
      <c r="C42" s="365">
        <v>50000</v>
      </c>
      <c r="D42" s="131" t="s">
        <v>586</v>
      </c>
      <c r="E42" s="131" t="s">
        <v>586</v>
      </c>
      <c r="F42" s="131" t="s">
        <v>1725</v>
      </c>
      <c r="G42" s="131">
        <v>33602681</v>
      </c>
      <c r="H42" s="131" t="s">
        <v>1755</v>
      </c>
      <c r="I42" s="365">
        <v>50000</v>
      </c>
    </row>
    <row r="43" spans="1:9" ht="42">
      <c r="A43" s="131" t="s">
        <v>1731</v>
      </c>
      <c r="B43" s="131" t="s">
        <v>1679</v>
      </c>
      <c r="C43" s="365">
        <v>6259.68</v>
      </c>
      <c r="D43" s="131" t="s">
        <v>586</v>
      </c>
      <c r="E43" s="131" t="s">
        <v>586</v>
      </c>
      <c r="F43" s="131" t="s">
        <v>1729</v>
      </c>
      <c r="G43" s="131">
        <v>33242664</v>
      </c>
      <c r="H43" s="131" t="s">
        <v>1730</v>
      </c>
      <c r="I43" s="365">
        <v>6259.68</v>
      </c>
    </row>
    <row r="44" spans="1:9" ht="42">
      <c r="A44" s="131" t="s">
        <v>1792</v>
      </c>
      <c r="B44" s="131" t="s">
        <v>1793</v>
      </c>
      <c r="C44" s="365">
        <v>1200</v>
      </c>
      <c r="D44" s="131" t="s">
        <v>586</v>
      </c>
      <c r="E44" s="131" t="s">
        <v>586</v>
      </c>
      <c r="F44" s="131" t="s">
        <v>1026</v>
      </c>
      <c r="G44" s="131">
        <v>42653459</v>
      </c>
      <c r="H44" s="131" t="s">
        <v>1794</v>
      </c>
      <c r="I44" s="365">
        <v>1200</v>
      </c>
    </row>
    <row r="45" spans="1:9" ht="73.5">
      <c r="A45" s="131" t="s">
        <v>1737</v>
      </c>
      <c r="B45" s="131" t="s">
        <v>1679</v>
      </c>
      <c r="C45" s="365">
        <v>15000</v>
      </c>
      <c r="D45" s="131" t="s">
        <v>586</v>
      </c>
      <c r="E45" s="131" t="s">
        <v>586</v>
      </c>
      <c r="F45" s="131" t="s">
        <v>1736</v>
      </c>
      <c r="G45" s="131">
        <v>36538593</v>
      </c>
      <c r="H45" s="131" t="s">
        <v>1756</v>
      </c>
      <c r="I45" s="365">
        <v>15000</v>
      </c>
    </row>
    <row r="46" spans="1:9" ht="31.5">
      <c r="A46" s="131" t="s">
        <v>1791</v>
      </c>
      <c r="B46" s="131" t="s">
        <v>1679</v>
      </c>
      <c r="C46" s="365">
        <v>2346.16</v>
      </c>
      <c r="D46" s="131"/>
      <c r="E46" s="131"/>
      <c r="F46" s="131" t="s">
        <v>1105</v>
      </c>
      <c r="G46" s="131">
        <v>39439980</v>
      </c>
      <c r="H46" s="131" t="s">
        <v>1106</v>
      </c>
      <c r="I46" s="365">
        <v>2346.16</v>
      </c>
    </row>
    <row r="47" spans="1:9" ht="48" customHeight="1">
      <c r="A47" s="131" t="s">
        <v>1790</v>
      </c>
      <c r="B47" s="131" t="s">
        <v>1679</v>
      </c>
      <c r="C47" s="365">
        <v>753.97</v>
      </c>
      <c r="D47" s="131"/>
      <c r="E47" s="131"/>
      <c r="F47" s="131" t="s">
        <v>1788</v>
      </c>
      <c r="G47" s="131">
        <v>38021179</v>
      </c>
      <c r="H47" s="131" t="s">
        <v>1102</v>
      </c>
      <c r="I47" s="365">
        <v>753.97</v>
      </c>
    </row>
    <row r="48" spans="1:9" ht="52" customHeight="1">
      <c r="A48" s="131" t="s">
        <v>1789</v>
      </c>
      <c r="B48" s="131" t="s">
        <v>1679</v>
      </c>
      <c r="C48" s="365">
        <v>9047.48</v>
      </c>
      <c r="D48" s="131"/>
      <c r="E48" s="131"/>
      <c r="F48" s="131" t="s">
        <v>1788</v>
      </c>
      <c r="G48" s="131">
        <v>38021179</v>
      </c>
      <c r="H48" s="131" t="s">
        <v>1102</v>
      </c>
      <c r="I48" s="365">
        <v>9047.48</v>
      </c>
    </row>
    <row r="49" spans="1:9">
      <c r="A49" s="664" t="s">
        <v>355</v>
      </c>
      <c r="B49" s="664"/>
      <c r="C49" s="664"/>
      <c r="D49" s="664"/>
      <c r="E49" s="664"/>
      <c r="F49" s="664"/>
      <c r="G49" s="664"/>
      <c r="H49" s="664"/>
      <c r="I49" s="92">
        <f>SUM(I30:I48)</f>
        <v>231558.66</v>
      </c>
    </row>
  </sheetData>
  <mergeCells count="3">
    <mergeCell ref="A1:I1"/>
    <mergeCell ref="A26:H26"/>
    <mergeCell ref="A49:H49"/>
  </mergeCells>
  <pageMargins left="0.11811023622047245" right="0.11811023622047245" top="0.74803149606299213" bottom="0.74803149606299213" header="0.31496062992125984" footer="0.31496062992125984"/>
  <pageSetup paperSize="9" scale="7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AY5" sqref="AY5"/>
    </sheetView>
  </sheetViews>
  <sheetFormatPr defaultColWidth="8.81640625" defaultRowHeight="14.5"/>
  <cols>
    <col min="1" max="1" width="1.81640625" customWidth="1"/>
    <col min="2" max="2" width="2.453125" customWidth="1"/>
    <col min="3" max="3" width="3.453125" hidden="1" customWidth="1"/>
    <col min="4" max="4" width="4" customWidth="1"/>
    <col min="5" max="5" width="2.453125" customWidth="1"/>
    <col min="6" max="6" width="1.81640625" customWidth="1"/>
    <col min="7" max="7" width="2.7265625" customWidth="1"/>
    <col min="8" max="8" width="1.453125" customWidth="1"/>
    <col min="9" max="9" width="3.1796875" customWidth="1"/>
    <col min="10" max="10" width="1.81640625" customWidth="1"/>
    <col min="11" max="11" width="2.7265625" customWidth="1"/>
    <col min="12" max="12" width="1.81640625" customWidth="1"/>
    <col min="13" max="13" width="1.453125" customWidth="1"/>
    <col min="14" max="15" width="2.453125" customWidth="1"/>
    <col min="16" max="16" width="1.453125" customWidth="1"/>
    <col min="17" max="17" width="2.453125" customWidth="1"/>
    <col min="18" max="18" width="1.453125" customWidth="1"/>
    <col min="19" max="19" width="3" customWidth="1"/>
    <col min="20" max="20" width="1.453125" customWidth="1"/>
    <col min="21" max="21" width="2" customWidth="1"/>
    <col min="22" max="22" width="1.453125" customWidth="1"/>
    <col min="23" max="23" width="2.453125" customWidth="1"/>
    <col min="24" max="24" width="2.7265625" customWidth="1"/>
    <col min="25" max="25" width="1.26953125" customWidth="1"/>
    <col min="26" max="27" width="2.7265625" customWidth="1"/>
    <col min="28" max="28" width="2.81640625" customWidth="1"/>
    <col min="29" max="29" width="3.453125" customWidth="1"/>
    <col min="30" max="30" width="1.453125" customWidth="1"/>
    <col min="31" max="31" width="4" customWidth="1"/>
    <col min="32" max="32" width="2.453125" hidden="1" customWidth="1"/>
    <col min="33" max="33" width="5.1796875" hidden="1" customWidth="1"/>
    <col min="34" max="36" width="9.1796875" hidden="1" customWidth="1"/>
    <col min="37" max="37" width="5.453125" hidden="1" customWidth="1"/>
    <col min="38" max="40" width="9.1796875" hidden="1" customWidth="1"/>
    <col min="41" max="41" width="4" customWidth="1"/>
    <col min="42" max="42" width="6" hidden="1" customWidth="1"/>
    <col min="43" max="43" width="9.1796875" hidden="1" customWidth="1"/>
    <col min="44" max="44" width="1.1796875" hidden="1" customWidth="1"/>
    <col min="45" max="45" width="4.453125" customWidth="1"/>
    <col min="46" max="46" width="6.81640625" customWidth="1"/>
    <col min="47" max="47" width="4.453125" hidden="1" customWidth="1"/>
    <col min="48" max="48" width="9.1796875" hidden="1" customWidth="1"/>
    <col min="49" max="49" width="1.453125" customWidth="1"/>
    <col min="50" max="50" width="0.453125" hidden="1" customWidth="1"/>
    <col min="54" max="54" width="16" customWidth="1"/>
  </cols>
  <sheetData>
    <row r="1" spans="1:50" ht="216.75" customHeight="1">
      <c r="A1" s="692" t="s">
        <v>357</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row>
    <row r="2" spans="1:50">
      <c r="A2" s="693" t="s">
        <v>358</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69" t="s">
        <v>1877</v>
      </c>
      <c r="AP2" s="669"/>
      <c r="AQ2" s="669"/>
      <c r="AR2" s="669"/>
      <c r="AS2" s="669"/>
      <c r="AT2" s="669">
        <v>5</v>
      </c>
      <c r="AU2" s="669"/>
      <c r="AV2" s="669"/>
      <c r="AW2" s="669"/>
      <c r="AX2" s="669"/>
    </row>
    <row r="3" spans="1:50">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c r="A4" s="693" t="s">
        <v>359</v>
      </c>
      <c r="B4" s="693"/>
      <c r="C4" s="693"/>
      <c r="D4" s="693"/>
      <c r="E4" s="693"/>
      <c r="F4" s="693"/>
      <c r="G4" s="693"/>
      <c r="H4" s="693"/>
      <c r="I4" s="693"/>
      <c r="J4" s="693"/>
      <c r="K4" s="693"/>
      <c r="L4" s="669">
        <v>8</v>
      </c>
      <c r="M4" s="669"/>
      <c r="N4" s="669" t="s">
        <v>1881</v>
      </c>
      <c r="O4" s="669"/>
      <c r="P4" s="669" t="s">
        <v>1882</v>
      </c>
      <c r="Q4" s="669"/>
      <c r="R4" s="669" t="s">
        <v>1883</v>
      </c>
      <c r="S4" s="669"/>
      <c r="T4" s="669" t="s">
        <v>1884</v>
      </c>
      <c r="U4" s="669"/>
      <c r="V4" s="669" t="s">
        <v>1885</v>
      </c>
      <c r="W4" s="669"/>
      <c r="X4" s="669" t="s">
        <v>1886</v>
      </c>
      <c r="Y4" s="669"/>
      <c r="Z4" s="669">
        <v>2</v>
      </c>
      <c r="AA4" s="669"/>
      <c r="AB4" s="669">
        <v>0</v>
      </c>
      <c r="AC4" s="669"/>
      <c r="AD4" s="669">
        <v>1</v>
      </c>
      <c r="AE4" s="669"/>
      <c r="AF4" s="6"/>
      <c r="AG4" s="6"/>
      <c r="AH4" s="6"/>
      <c r="AI4" s="6"/>
      <c r="AJ4" s="6"/>
      <c r="AK4" s="6"/>
      <c r="AL4" s="6"/>
      <c r="AM4" s="6"/>
      <c r="AN4" s="6"/>
      <c r="AO4" s="466">
        <v>9</v>
      </c>
      <c r="AP4" s="6"/>
      <c r="AQ4" s="6"/>
      <c r="AR4" s="6"/>
      <c r="AS4" s="6"/>
      <c r="AT4" s="6"/>
      <c r="AU4" s="6"/>
      <c r="AV4" s="6"/>
      <c r="AW4" s="6"/>
      <c r="AX4" s="6"/>
    </row>
    <row r="5" spans="1:50">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c r="A6" s="691" t="s">
        <v>360</v>
      </c>
      <c r="B6" s="691"/>
      <c r="C6" s="691"/>
      <c r="D6" s="691"/>
      <c r="E6" s="691"/>
      <c r="F6" s="691"/>
      <c r="G6" s="691"/>
      <c r="H6" s="691"/>
      <c r="I6" s="691"/>
      <c r="J6" s="691"/>
      <c r="K6" s="691"/>
      <c r="L6" s="691"/>
      <c r="M6" s="691"/>
      <c r="N6" s="691"/>
      <c r="O6" s="691"/>
      <c r="P6" s="691"/>
      <c r="Q6" s="691"/>
      <c r="R6" s="691"/>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c r="A7" s="669"/>
      <c r="B7" s="669"/>
      <c r="C7" s="669"/>
      <c r="D7" s="669"/>
      <c r="E7" s="669"/>
      <c r="F7" s="669"/>
      <c r="G7" s="669"/>
      <c r="H7" s="669"/>
      <c r="I7" s="669"/>
      <c r="J7" s="669"/>
      <c r="K7" s="669"/>
      <c r="L7" s="669"/>
      <c r="M7" s="669"/>
      <c r="N7" s="669"/>
      <c r="O7" s="669"/>
      <c r="P7" s="669"/>
      <c r="Q7" s="669"/>
      <c r="R7" s="669"/>
      <c r="S7" s="669"/>
      <c r="T7" s="669"/>
      <c r="U7" s="130"/>
      <c r="V7" s="130"/>
      <c r="W7" s="130"/>
      <c r="X7" s="22"/>
      <c r="Y7" s="22"/>
      <c r="Z7" s="687"/>
      <c r="AA7" s="687"/>
      <c r="AB7" s="687"/>
      <c r="AC7" s="687"/>
      <c r="AD7" s="687"/>
      <c r="AE7" s="687"/>
      <c r="AF7" s="687"/>
      <c r="AG7" s="687"/>
      <c r="AH7" s="687"/>
      <c r="AI7" s="687"/>
      <c r="AJ7" s="687"/>
      <c r="AK7" s="687"/>
      <c r="AL7" s="22"/>
      <c r="AM7" s="688" t="s">
        <v>1780</v>
      </c>
      <c r="AN7" s="688"/>
      <c r="AO7" s="688"/>
      <c r="AP7" s="688"/>
      <c r="AQ7" s="688"/>
      <c r="AR7" s="688"/>
      <c r="AS7" s="688"/>
      <c r="AT7" s="688"/>
      <c r="AU7" s="688"/>
      <c r="AV7" s="688"/>
      <c r="AW7" s="688"/>
      <c r="AX7" s="6"/>
    </row>
    <row r="8" spans="1:50">
      <c r="A8" s="666" t="s">
        <v>361</v>
      </c>
      <c r="B8" s="666"/>
      <c r="C8" s="666"/>
      <c r="D8" s="666"/>
      <c r="E8" s="666"/>
      <c r="F8" s="666"/>
      <c r="G8" s="666"/>
      <c r="H8" s="666"/>
      <c r="I8" s="666"/>
      <c r="J8" s="666"/>
      <c r="K8" s="666"/>
      <c r="L8" s="666"/>
      <c r="M8" s="666"/>
      <c r="N8" s="666"/>
      <c r="O8" s="666"/>
      <c r="P8" s="666"/>
      <c r="Q8" s="666"/>
      <c r="R8" s="666"/>
      <c r="S8" s="666"/>
      <c r="T8" s="666"/>
      <c r="U8" s="6"/>
      <c r="V8" s="6"/>
      <c r="W8" s="6"/>
      <c r="X8" s="6"/>
      <c r="Y8" s="6"/>
      <c r="Z8" s="684" t="s">
        <v>374</v>
      </c>
      <c r="AA8" s="684"/>
      <c r="AB8" s="684"/>
      <c r="AC8" s="684"/>
      <c r="AD8" s="684"/>
      <c r="AE8" s="684"/>
      <c r="AF8" s="684"/>
      <c r="AG8" s="684"/>
      <c r="AH8" s="684"/>
      <c r="AI8" s="684"/>
      <c r="AJ8" s="684"/>
      <c r="AK8" s="684"/>
      <c r="AL8" s="535"/>
      <c r="AM8" s="535"/>
      <c r="AN8" s="535"/>
      <c r="AO8" s="535"/>
      <c r="AP8" s="535"/>
      <c r="AQ8" s="535"/>
      <c r="AR8" s="535"/>
      <c r="AS8" s="535"/>
      <c r="AT8" s="535"/>
      <c r="AU8" s="535"/>
      <c r="AV8" s="535"/>
      <c r="AW8" s="535"/>
      <c r="AX8" s="6"/>
    </row>
    <row r="9" spans="1:50">
      <c r="A9" s="667"/>
      <c r="B9" s="667"/>
      <c r="C9" s="667"/>
      <c r="D9" s="667"/>
      <c r="E9" s="667"/>
      <c r="F9" s="667"/>
      <c r="G9" s="667"/>
      <c r="H9" s="667"/>
      <c r="I9" s="667"/>
      <c r="J9" s="667"/>
      <c r="K9" s="667"/>
      <c r="L9" s="667"/>
      <c r="M9" s="667"/>
      <c r="N9" s="667"/>
      <c r="O9" s="667"/>
      <c r="P9" s="667"/>
      <c r="Q9" s="667"/>
      <c r="R9" s="667"/>
      <c r="S9" s="667"/>
      <c r="T9" s="667"/>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2.25" customHeight="1">
      <c r="A10" s="667"/>
      <c r="B10" s="667"/>
      <c r="C10" s="667"/>
      <c r="D10" s="667"/>
      <c r="E10" s="667"/>
      <c r="F10" s="667"/>
      <c r="G10" s="667"/>
      <c r="H10" s="667"/>
      <c r="I10" s="667"/>
      <c r="J10" s="667"/>
      <c r="K10" s="667"/>
      <c r="L10" s="667"/>
      <c r="M10" s="667"/>
      <c r="N10" s="667"/>
      <c r="O10" s="667"/>
      <c r="P10" s="667"/>
      <c r="Q10" s="667"/>
      <c r="R10" s="667"/>
      <c r="S10" s="667"/>
      <c r="T10" s="667"/>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c r="A11" s="6"/>
      <c r="B11" s="6"/>
      <c r="C11" s="6"/>
      <c r="D11" s="6"/>
      <c r="E11" s="6"/>
      <c r="F11" s="6"/>
      <c r="G11" s="6"/>
      <c r="H11" s="6"/>
      <c r="I11" s="6"/>
      <c r="J11" s="6"/>
      <c r="K11" s="6"/>
      <c r="L11" s="6"/>
      <c r="M11" s="6"/>
      <c r="N11" s="6"/>
      <c r="O11" s="6"/>
      <c r="P11" s="6"/>
      <c r="Q11" s="6"/>
      <c r="R11" s="6"/>
      <c r="S11" s="6"/>
      <c r="T11" s="6"/>
      <c r="U11" s="6"/>
      <c r="V11" s="6"/>
      <c r="W11" s="6"/>
      <c r="X11" s="6" t="s">
        <v>362</v>
      </c>
      <c r="Y11" s="6"/>
      <c r="Z11" s="6" t="s">
        <v>363</v>
      </c>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c r="A12" s="689" t="s">
        <v>364</v>
      </c>
      <c r="B12" s="690"/>
      <c r="C12" s="690"/>
      <c r="D12" s="690"/>
      <c r="E12" s="690"/>
      <c r="F12" s="690"/>
      <c r="G12" s="690"/>
      <c r="H12" s="690"/>
      <c r="I12" s="690"/>
      <c r="J12" s="690"/>
      <c r="K12" s="690"/>
      <c r="L12" s="690"/>
      <c r="M12" s="690"/>
      <c r="N12" s="690"/>
      <c r="O12" s="690"/>
      <c r="P12" s="690"/>
      <c r="Q12" s="690"/>
      <c r="R12" s="690"/>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c r="A13" s="669"/>
      <c r="B13" s="669"/>
      <c r="C13" s="669"/>
      <c r="D13" s="669"/>
      <c r="E13" s="669"/>
      <c r="F13" s="669"/>
      <c r="G13" s="669"/>
      <c r="H13" s="669"/>
      <c r="I13" s="669"/>
      <c r="J13" s="669"/>
      <c r="K13" s="669"/>
      <c r="L13" s="669"/>
      <c r="M13" s="669"/>
      <c r="N13" s="669"/>
      <c r="O13" s="669"/>
      <c r="P13" s="669"/>
      <c r="Q13" s="669"/>
      <c r="R13" s="669"/>
      <c r="S13" s="669"/>
      <c r="T13" s="669"/>
      <c r="U13" s="130"/>
      <c r="V13" s="130"/>
      <c r="W13" s="130"/>
      <c r="X13" s="22"/>
      <c r="Y13" s="22"/>
      <c r="Z13" s="687"/>
      <c r="AA13" s="687"/>
      <c r="AB13" s="687"/>
      <c r="AC13" s="687"/>
      <c r="AD13" s="687"/>
      <c r="AE13" s="687"/>
      <c r="AF13" s="687"/>
      <c r="AG13" s="687"/>
      <c r="AH13" s="687"/>
      <c r="AI13" s="687"/>
      <c r="AJ13" s="687"/>
      <c r="AK13" s="687"/>
      <c r="AL13" s="22"/>
      <c r="AM13" s="688"/>
      <c r="AN13" s="688"/>
      <c r="AO13" s="688"/>
      <c r="AP13" s="688"/>
      <c r="AQ13" s="688"/>
      <c r="AR13" s="688"/>
      <c r="AS13" s="688"/>
      <c r="AT13" s="688"/>
      <c r="AU13" s="688"/>
      <c r="AV13" s="688"/>
      <c r="AW13" s="688"/>
      <c r="AX13" s="6"/>
    </row>
    <row r="14" spans="1:50">
      <c r="A14" s="666" t="s">
        <v>361</v>
      </c>
      <c r="B14" s="666"/>
      <c r="C14" s="666"/>
      <c r="D14" s="666"/>
      <c r="E14" s="666"/>
      <c r="F14" s="666"/>
      <c r="G14" s="666"/>
      <c r="H14" s="666"/>
      <c r="I14" s="666"/>
      <c r="J14" s="666"/>
      <c r="K14" s="666"/>
      <c r="L14" s="666"/>
      <c r="M14" s="666"/>
      <c r="N14" s="666"/>
      <c r="O14" s="666"/>
      <c r="P14" s="666"/>
      <c r="Q14" s="666"/>
      <c r="R14" s="666"/>
      <c r="S14" s="666"/>
      <c r="T14" s="666"/>
      <c r="U14" s="6"/>
      <c r="V14" s="6"/>
      <c r="W14" s="6"/>
      <c r="X14" s="6"/>
      <c r="Y14" s="6"/>
      <c r="Z14" s="684" t="s">
        <v>374</v>
      </c>
      <c r="AA14" s="684"/>
      <c r="AB14" s="684"/>
      <c r="AC14" s="684"/>
      <c r="AD14" s="684"/>
      <c r="AE14" s="684"/>
      <c r="AF14" s="684"/>
      <c r="AG14" s="684"/>
      <c r="AH14" s="684"/>
      <c r="AI14" s="684"/>
      <c r="AJ14" s="684"/>
      <c r="AK14" s="684"/>
      <c r="AL14" s="535"/>
      <c r="AM14" s="535"/>
      <c r="AN14" s="535"/>
      <c r="AO14" s="535"/>
      <c r="AP14" s="535"/>
      <c r="AQ14" s="535"/>
      <c r="AR14" s="535"/>
      <c r="AS14" s="535"/>
      <c r="AT14" s="535"/>
      <c r="AU14" s="535"/>
      <c r="AV14" s="535"/>
      <c r="AW14" s="535"/>
      <c r="AX14" s="6"/>
    </row>
    <row r="15" spans="1:50">
      <c r="A15" s="667"/>
      <c r="B15" s="667"/>
      <c r="C15" s="667"/>
      <c r="D15" s="667"/>
      <c r="E15" s="667"/>
      <c r="F15" s="667"/>
      <c r="G15" s="667"/>
      <c r="H15" s="667"/>
      <c r="I15" s="667"/>
      <c r="J15" s="667"/>
      <c r="K15" s="667"/>
      <c r="L15" s="667"/>
      <c r="M15" s="667"/>
      <c r="N15" s="667"/>
      <c r="O15" s="667"/>
      <c r="P15" s="667"/>
      <c r="Q15" s="667"/>
      <c r="R15" s="667"/>
      <c r="S15" s="667"/>
      <c r="T15" s="667"/>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5.25" customHeight="1">
      <c r="A16" s="667"/>
      <c r="B16" s="667"/>
      <c r="C16" s="667"/>
      <c r="D16" s="667"/>
      <c r="E16" s="667"/>
      <c r="F16" s="667"/>
      <c r="G16" s="667"/>
      <c r="H16" s="667"/>
      <c r="I16" s="667"/>
      <c r="J16" s="667"/>
      <c r="K16" s="667"/>
      <c r="L16" s="667"/>
      <c r="M16" s="667"/>
      <c r="N16" s="667"/>
      <c r="O16" s="667"/>
      <c r="P16" s="667"/>
      <c r="Q16" s="667"/>
      <c r="R16" s="667"/>
      <c r="S16" s="667"/>
      <c r="T16" s="667"/>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34.5" customHeight="1">
      <c r="A17" s="19"/>
      <c r="B17" s="668" t="s">
        <v>365</v>
      </c>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8"/>
      <c r="AN17" s="668"/>
      <c r="AO17" s="668"/>
      <c r="AP17" s="668"/>
      <c r="AQ17" s="668"/>
      <c r="AR17" s="668"/>
      <c r="AS17" s="668"/>
      <c r="AT17" s="668"/>
      <c r="AU17" s="668"/>
      <c r="AV17" s="668"/>
      <c r="AW17" s="668"/>
      <c r="AX17" s="19"/>
    </row>
    <row r="18" spans="1:50" ht="35.25" customHeight="1">
      <c r="A18" s="669"/>
      <c r="B18" s="669"/>
      <c r="C18" s="669"/>
      <c r="D18" s="669"/>
      <c r="E18" s="669"/>
      <c r="F18" s="670" t="s">
        <v>366</v>
      </c>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70"/>
      <c r="AL18" s="670"/>
      <c r="AM18" s="670"/>
      <c r="AN18" s="670"/>
      <c r="AO18" s="670"/>
      <c r="AP18" s="670"/>
      <c r="AQ18" s="670"/>
      <c r="AR18" s="670"/>
      <c r="AS18" s="670"/>
      <c r="AT18" s="670"/>
      <c r="AU18" s="670"/>
      <c r="AV18" s="670"/>
      <c r="AW18" s="670"/>
      <c r="AX18" s="6"/>
    </row>
    <row r="19" spans="1:50">
      <c r="A19" s="685"/>
      <c r="B19" s="685"/>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5"/>
      <c r="AP19" s="685"/>
      <c r="AQ19" s="685"/>
      <c r="AR19" s="685"/>
      <c r="AS19" s="685"/>
      <c r="AT19" s="685"/>
      <c r="AU19" s="685"/>
      <c r="AV19" s="685"/>
      <c r="AW19" s="685"/>
      <c r="AX19" s="6"/>
    </row>
    <row r="20" spans="1:50" ht="27.75" customHeight="1">
      <c r="A20" s="686" t="s">
        <v>367</v>
      </c>
      <c r="B20" s="686"/>
      <c r="C20" s="686"/>
      <c r="D20" s="686"/>
      <c r="E20" s="686"/>
      <c r="F20" s="686"/>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c r="AX20" s="20"/>
    </row>
    <row r="21" spans="1:50" ht="16.5" customHeight="1">
      <c r="A21" s="669" t="s">
        <v>368</v>
      </c>
      <c r="B21" s="669"/>
      <c r="C21" s="669"/>
      <c r="D21" s="669"/>
      <c r="E21" s="669"/>
      <c r="F21" s="669"/>
      <c r="G21" s="669"/>
      <c r="H21" s="669"/>
      <c r="I21" s="669"/>
      <c r="J21" s="669"/>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669"/>
      <c r="AH21" s="669"/>
      <c r="AI21" s="669"/>
      <c r="AJ21" s="669"/>
      <c r="AK21" s="669"/>
      <c r="AL21" s="669"/>
      <c r="AM21" s="669"/>
      <c r="AN21" s="669"/>
      <c r="AO21" s="669"/>
      <c r="AP21" s="669"/>
      <c r="AQ21" s="669"/>
      <c r="AR21" s="669"/>
      <c r="AS21" s="669"/>
      <c r="AT21" s="669"/>
      <c r="AU21" s="669"/>
      <c r="AV21" s="669"/>
      <c r="AW21" s="669"/>
      <c r="AX21" s="6"/>
    </row>
    <row r="22" spans="1:50" ht="37.5" customHeight="1">
      <c r="A22" s="665"/>
      <c r="B22" s="665"/>
      <c r="C22" s="665"/>
      <c r="D22" s="665"/>
      <c r="E22" s="665"/>
      <c r="F22" s="665" t="s">
        <v>369</v>
      </c>
      <c r="G22" s="665"/>
      <c r="H22" s="665"/>
      <c r="I22" s="665"/>
      <c r="J22" s="665"/>
      <c r="K22" s="665"/>
      <c r="L22" s="665"/>
      <c r="M22" s="665"/>
      <c r="N22" s="665"/>
      <c r="O22" s="665"/>
      <c r="P22" s="665"/>
      <c r="Q22" s="665"/>
      <c r="R22" s="665"/>
      <c r="S22" s="665"/>
      <c r="T22" s="665"/>
      <c r="U22" s="665"/>
      <c r="V22" s="665" t="s">
        <v>370</v>
      </c>
      <c r="W22" s="665"/>
      <c r="X22" s="665"/>
      <c r="Y22" s="665"/>
      <c r="Z22" s="665"/>
      <c r="AA22" s="665"/>
      <c r="AB22" s="665"/>
      <c r="AC22" s="665"/>
      <c r="AD22" s="665"/>
      <c r="AE22" s="665"/>
      <c r="AF22" s="665"/>
      <c r="AG22" s="665"/>
      <c r="AH22" s="665"/>
      <c r="AI22" s="665"/>
      <c r="AJ22" s="665"/>
      <c r="AK22" s="665"/>
      <c r="AL22" s="665"/>
      <c r="AM22" s="665"/>
      <c r="AN22" s="665"/>
      <c r="AO22" s="665"/>
      <c r="AP22" s="665"/>
      <c r="AQ22" s="665"/>
      <c r="AR22" s="665"/>
      <c r="AS22" s="665"/>
      <c r="AT22" s="665"/>
      <c r="AU22" s="665"/>
      <c r="AV22" s="665"/>
      <c r="AW22" s="665"/>
      <c r="AX22" s="19"/>
    </row>
    <row r="23" spans="1:50" ht="4.5" customHeight="1">
      <c r="A23" s="671" t="s">
        <v>371</v>
      </c>
      <c r="B23" s="672"/>
      <c r="C23" s="672"/>
      <c r="D23" s="672"/>
      <c r="E23" s="672"/>
      <c r="F23" s="672"/>
      <c r="G23" s="672"/>
      <c r="H23" s="672"/>
      <c r="I23" s="672"/>
      <c r="J23" s="672"/>
      <c r="K23" s="672"/>
      <c r="L23" s="672"/>
      <c r="M23" s="672"/>
      <c r="N23" s="672"/>
      <c r="O23" s="672"/>
      <c r="P23" s="672"/>
      <c r="Q23" s="672"/>
      <c r="R23" s="672"/>
      <c r="S23" s="672"/>
      <c r="T23" s="672"/>
      <c r="U23" s="673"/>
      <c r="V23" s="677"/>
      <c r="W23" s="678"/>
      <c r="X23" s="678"/>
      <c r="Y23" s="678"/>
      <c r="Z23" s="678"/>
      <c r="AA23" s="678"/>
      <c r="AB23" s="678"/>
      <c r="AC23" s="678"/>
      <c r="AD23" s="678"/>
      <c r="AE23" s="678"/>
      <c r="AF23" s="678"/>
      <c r="AG23" s="678"/>
      <c r="AH23" s="678"/>
      <c r="AI23" s="678"/>
      <c r="AJ23" s="678"/>
      <c r="AK23" s="678"/>
      <c r="AL23" s="678"/>
      <c r="AM23" s="678"/>
      <c r="AN23" s="678"/>
      <c r="AO23" s="678"/>
      <c r="AP23" s="678"/>
      <c r="AQ23" s="678"/>
      <c r="AR23" s="678"/>
      <c r="AS23" s="678"/>
      <c r="AT23" s="678"/>
      <c r="AU23" s="678"/>
      <c r="AV23" s="678"/>
      <c r="AW23" s="679"/>
      <c r="AX23" s="19"/>
    </row>
    <row r="24" spans="1:50" ht="71.25" customHeight="1">
      <c r="A24" s="674"/>
      <c r="B24" s="675"/>
      <c r="C24" s="675"/>
      <c r="D24" s="675"/>
      <c r="E24" s="675"/>
      <c r="F24" s="675"/>
      <c r="G24" s="675"/>
      <c r="H24" s="675"/>
      <c r="I24" s="675"/>
      <c r="J24" s="675"/>
      <c r="K24" s="675"/>
      <c r="L24" s="675"/>
      <c r="M24" s="675"/>
      <c r="N24" s="675"/>
      <c r="O24" s="675"/>
      <c r="P24" s="675"/>
      <c r="Q24" s="675"/>
      <c r="R24" s="675"/>
      <c r="S24" s="675"/>
      <c r="T24" s="675"/>
      <c r="U24" s="676"/>
      <c r="V24" s="680" t="s">
        <v>372</v>
      </c>
      <c r="W24" s="681"/>
      <c r="X24" s="681"/>
      <c r="Y24" s="681"/>
      <c r="Z24" s="681"/>
      <c r="AA24" s="681"/>
      <c r="AB24" s="681"/>
      <c r="AC24" s="681"/>
      <c r="AD24" s="681"/>
      <c r="AE24" s="681"/>
      <c r="AF24" s="681"/>
      <c r="AG24" s="681"/>
      <c r="AH24" s="681"/>
      <c r="AI24" s="681"/>
      <c r="AJ24" s="681"/>
      <c r="AK24" s="681"/>
      <c r="AL24" s="681"/>
      <c r="AM24" s="681"/>
      <c r="AN24" s="681"/>
      <c r="AO24" s="681"/>
      <c r="AP24" s="681"/>
      <c r="AQ24" s="681"/>
      <c r="AR24" s="681"/>
      <c r="AS24" s="681"/>
      <c r="AT24" s="681"/>
      <c r="AU24" s="681"/>
      <c r="AV24" s="681"/>
      <c r="AW24" s="682"/>
      <c r="AX24" s="19"/>
    </row>
    <row r="25" spans="1:50" ht="50.25" customHeight="1">
      <c r="A25" s="683" t="s">
        <v>373</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21"/>
    </row>
  </sheetData>
  <mergeCells count="58">
    <mergeCell ref="A1:AX1"/>
    <mergeCell ref="A2:AN2"/>
    <mergeCell ref="AO2:AS2"/>
    <mergeCell ref="AT2:AX2"/>
    <mergeCell ref="A4:K4"/>
    <mergeCell ref="L4:M4"/>
    <mergeCell ref="N4:O4"/>
    <mergeCell ref="P4:Q4"/>
    <mergeCell ref="R4:S4"/>
    <mergeCell ref="V4:W4"/>
    <mergeCell ref="X4:Y4"/>
    <mergeCell ref="Z4:AA4"/>
    <mergeCell ref="AB4:AC4"/>
    <mergeCell ref="AD4:AE4"/>
    <mergeCell ref="M7:N7"/>
    <mergeCell ref="O7:P7"/>
    <mergeCell ref="Q7:R7"/>
    <mergeCell ref="T4:U4"/>
    <mergeCell ref="A6:R6"/>
    <mergeCell ref="S7:T7"/>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F22:U22"/>
    <mergeCell ref="V22:AW22"/>
    <mergeCell ref="A14:T16"/>
    <mergeCell ref="B17:AW17"/>
    <mergeCell ref="A18:E18"/>
    <mergeCell ref="F18:AW18"/>
  </mergeCells>
  <pageMargins left="0.11811023622047245" right="0.11811023622047245" top="0.74803149606299213" bottom="0.74803149606299213" header="0.31496062992125984" footer="0.31496062992125984"/>
  <pageSetup paperSize="9" scale="74"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30"/>
  <sheetViews>
    <sheetView view="pageLayout" topLeftCell="A34" zoomScaleNormal="100" zoomScaleSheetLayoutView="115" workbookViewId="0">
      <selection activeCell="A2" sqref="A2:E2"/>
    </sheetView>
  </sheetViews>
  <sheetFormatPr defaultColWidth="8.81640625" defaultRowHeight="14.5"/>
  <cols>
    <col min="1" max="1" width="24" customWidth="1"/>
    <col min="2" max="2" width="11.81640625" customWidth="1"/>
    <col min="3" max="4" width="20.453125" customWidth="1"/>
    <col min="5" max="5" width="22.81640625" customWidth="1"/>
  </cols>
  <sheetData>
    <row r="1" spans="1:5" ht="15.5">
      <c r="A1" s="534" t="s">
        <v>20</v>
      </c>
      <c r="B1" s="535"/>
      <c r="C1" s="535"/>
      <c r="D1" s="535"/>
      <c r="E1" s="535"/>
    </row>
    <row r="2" spans="1:5" ht="15.5">
      <c r="A2" s="534" t="s">
        <v>21</v>
      </c>
      <c r="B2" s="535"/>
      <c r="C2" s="535"/>
      <c r="D2" s="535"/>
      <c r="E2" s="535"/>
    </row>
    <row r="3" spans="1:5">
      <c r="A3" s="5"/>
    </row>
    <row r="4" spans="1:5" ht="62.25" customHeight="1">
      <c r="A4" s="63" t="s">
        <v>22</v>
      </c>
      <c r="B4" s="63" t="s">
        <v>389</v>
      </c>
      <c r="C4" s="63" t="s">
        <v>23</v>
      </c>
      <c r="D4" s="173" t="s">
        <v>24</v>
      </c>
      <c r="E4" s="63" t="s">
        <v>25</v>
      </c>
    </row>
    <row r="5" spans="1:5">
      <c r="A5" s="151" t="s">
        <v>586</v>
      </c>
      <c r="B5" s="151" t="s">
        <v>586</v>
      </c>
      <c r="C5" s="151" t="s">
        <v>586</v>
      </c>
      <c r="D5" s="151" t="s">
        <v>586</v>
      </c>
      <c r="E5" s="151" t="s">
        <v>586</v>
      </c>
    </row>
    <row r="6" spans="1:5">
      <c r="A6" s="151" t="s">
        <v>586</v>
      </c>
      <c r="B6" s="151" t="s">
        <v>586</v>
      </c>
      <c r="C6" s="151" t="s">
        <v>586</v>
      </c>
      <c r="D6" s="151" t="s">
        <v>586</v>
      </c>
      <c r="E6" s="151" t="s">
        <v>586</v>
      </c>
    </row>
    <row r="7" spans="1:5">
      <c r="A7" s="151" t="s">
        <v>586</v>
      </c>
      <c r="B7" s="151" t="s">
        <v>586</v>
      </c>
      <c r="C7" s="151" t="s">
        <v>586</v>
      </c>
      <c r="D7" s="151" t="s">
        <v>586</v>
      </c>
      <c r="E7" s="151" t="s">
        <v>586</v>
      </c>
    </row>
    <row r="8" spans="1:5">
      <c r="A8" s="151" t="s">
        <v>586</v>
      </c>
      <c r="B8" s="151" t="s">
        <v>586</v>
      </c>
      <c r="C8" s="151" t="s">
        <v>586</v>
      </c>
      <c r="D8" s="151" t="s">
        <v>586</v>
      </c>
      <c r="E8" s="151" t="s">
        <v>586</v>
      </c>
    </row>
    <row r="9" spans="1:5">
      <c r="A9" s="151" t="s">
        <v>586</v>
      </c>
      <c r="B9" s="151" t="s">
        <v>586</v>
      </c>
      <c r="C9" s="151" t="s">
        <v>586</v>
      </c>
      <c r="D9" s="151" t="s">
        <v>586</v>
      </c>
      <c r="E9" s="151" t="s">
        <v>586</v>
      </c>
    </row>
    <row r="10" spans="1:5">
      <c r="A10" s="151" t="s">
        <v>586</v>
      </c>
      <c r="B10" s="151" t="s">
        <v>586</v>
      </c>
      <c r="C10" s="151" t="s">
        <v>586</v>
      </c>
      <c r="D10" s="151" t="s">
        <v>586</v>
      </c>
      <c r="E10" s="151" t="s">
        <v>586</v>
      </c>
    </row>
    <row r="11" spans="1:5">
      <c r="A11" s="151" t="s">
        <v>586</v>
      </c>
      <c r="B11" s="151" t="s">
        <v>586</v>
      </c>
      <c r="C11" s="151" t="s">
        <v>586</v>
      </c>
      <c r="D11" s="151" t="s">
        <v>586</v>
      </c>
      <c r="E11" s="151" t="s">
        <v>586</v>
      </c>
    </row>
    <row r="12" spans="1:5">
      <c r="A12" s="151" t="s">
        <v>586</v>
      </c>
      <c r="B12" s="151" t="s">
        <v>586</v>
      </c>
      <c r="C12" s="151" t="s">
        <v>586</v>
      </c>
      <c r="D12" s="151" t="s">
        <v>586</v>
      </c>
      <c r="E12" s="151" t="s">
        <v>586</v>
      </c>
    </row>
    <row r="13" spans="1:5">
      <c r="A13" s="151" t="s">
        <v>586</v>
      </c>
      <c r="B13" s="151" t="s">
        <v>586</v>
      </c>
      <c r="C13" s="151" t="s">
        <v>586</v>
      </c>
      <c r="D13" s="151" t="s">
        <v>586</v>
      </c>
      <c r="E13" s="151" t="s">
        <v>586</v>
      </c>
    </row>
    <row r="14" spans="1:5">
      <c r="A14" s="151" t="s">
        <v>586</v>
      </c>
      <c r="B14" s="151" t="s">
        <v>586</v>
      </c>
      <c r="C14" s="151" t="s">
        <v>586</v>
      </c>
      <c r="D14" s="151" t="s">
        <v>586</v>
      </c>
      <c r="E14" s="151" t="s">
        <v>586</v>
      </c>
    </row>
    <row r="15" spans="1:5">
      <c r="A15" s="151" t="s">
        <v>586</v>
      </c>
      <c r="B15" s="151" t="s">
        <v>586</v>
      </c>
      <c r="C15" s="151" t="s">
        <v>586</v>
      </c>
      <c r="D15" s="151" t="s">
        <v>586</v>
      </c>
      <c r="E15" s="151" t="s">
        <v>586</v>
      </c>
    </row>
    <row r="16" spans="1:5">
      <c r="A16" s="151" t="s">
        <v>586</v>
      </c>
      <c r="B16" s="151" t="s">
        <v>586</v>
      </c>
      <c r="C16" s="151" t="s">
        <v>586</v>
      </c>
      <c r="D16" s="151" t="s">
        <v>586</v>
      </c>
      <c r="E16" s="151" t="s">
        <v>586</v>
      </c>
    </row>
    <row r="17" spans="1:5">
      <c r="A17" s="151" t="s">
        <v>586</v>
      </c>
      <c r="B17" s="151" t="s">
        <v>586</v>
      </c>
      <c r="C17" s="151" t="s">
        <v>586</v>
      </c>
      <c r="D17" s="151" t="s">
        <v>586</v>
      </c>
      <c r="E17" s="151" t="s">
        <v>586</v>
      </c>
    </row>
    <row r="18" spans="1:5">
      <c r="A18" s="151" t="s">
        <v>586</v>
      </c>
      <c r="B18" s="151" t="s">
        <v>586</v>
      </c>
      <c r="C18" s="151" t="s">
        <v>586</v>
      </c>
      <c r="D18" s="151" t="s">
        <v>586</v>
      </c>
      <c r="E18" s="151" t="s">
        <v>586</v>
      </c>
    </row>
    <row r="19" spans="1:5">
      <c r="A19" s="151" t="s">
        <v>586</v>
      </c>
      <c r="B19" s="151" t="s">
        <v>586</v>
      </c>
      <c r="C19" s="151" t="s">
        <v>586</v>
      </c>
      <c r="D19" s="151" t="s">
        <v>586</v>
      </c>
      <c r="E19" s="151" t="s">
        <v>586</v>
      </c>
    </row>
    <row r="20" spans="1:5">
      <c r="A20" s="151" t="s">
        <v>586</v>
      </c>
      <c r="B20" s="151" t="s">
        <v>586</v>
      </c>
      <c r="C20" s="151" t="s">
        <v>586</v>
      </c>
      <c r="D20" s="151" t="s">
        <v>586</v>
      </c>
      <c r="E20" s="151" t="s">
        <v>586</v>
      </c>
    </row>
    <row r="21" spans="1:5">
      <c r="A21" s="151" t="s">
        <v>586</v>
      </c>
      <c r="B21" s="151" t="s">
        <v>586</v>
      </c>
      <c r="C21" s="151" t="s">
        <v>586</v>
      </c>
      <c r="D21" s="151" t="s">
        <v>586</v>
      </c>
      <c r="E21" s="151" t="s">
        <v>586</v>
      </c>
    </row>
    <row r="22" spans="1:5">
      <c r="A22" s="151" t="s">
        <v>586</v>
      </c>
      <c r="B22" s="151" t="s">
        <v>586</v>
      </c>
      <c r="C22" s="151" t="s">
        <v>586</v>
      </c>
      <c r="D22" s="151" t="s">
        <v>586</v>
      </c>
      <c r="E22" s="151" t="s">
        <v>586</v>
      </c>
    </row>
    <row r="23" spans="1:5">
      <c r="A23" s="151" t="s">
        <v>586</v>
      </c>
      <c r="B23" s="151" t="s">
        <v>586</v>
      </c>
      <c r="C23" s="151" t="s">
        <v>586</v>
      </c>
      <c r="D23" s="151" t="s">
        <v>586</v>
      </c>
      <c r="E23" s="151" t="s">
        <v>586</v>
      </c>
    </row>
    <row r="24" spans="1:5">
      <c r="A24" s="151" t="s">
        <v>586</v>
      </c>
      <c r="B24" s="151" t="s">
        <v>586</v>
      </c>
      <c r="C24" s="151" t="s">
        <v>586</v>
      </c>
      <c r="D24" s="151" t="s">
        <v>586</v>
      </c>
      <c r="E24" s="151" t="s">
        <v>586</v>
      </c>
    </row>
    <row r="25" spans="1:5">
      <c r="A25" s="151" t="s">
        <v>586</v>
      </c>
      <c r="B25" s="151" t="s">
        <v>586</v>
      </c>
      <c r="C25" s="151" t="s">
        <v>586</v>
      </c>
      <c r="D25" s="151" t="s">
        <v>586</v>
      </c>
      <c r="E25" s="151" t="s">
        <v>586</v>
      </c>
    </row>
    <row r="26" spans="1:5">
      <c r="A26" s="151" t="s">
        <v>586</v>
      </c>
      <c r="B26" s="151" t="s">
        <v>586</v>
      </c>
      <c r="C26" s="151" t="s">
        <v>586</v>
      </c>
      <c r="D26" s="151" t="s">
        <v>586</v>
      </c>
      <c r="E26" s="151" t="s">
        <v>586</v>
      </c>
    </row>
    <row r="27" spans="1:5">
      <c r="A27" s="151" t="s">
        <v>586</v>
      </c>
      <c r="B27" s="151" t="s">
        <v>586</v>
      </c>
      <c r="C27" s="151" t="s">
        <v>586</v>
      </c>
      <c r="D27" s="151" t="s">
        <v>586</v>
      </c>
      <c r="E27" s="151" t="s">
        <v>586</v>
      </c>
    </row>
    <row r="28" spans="1:5">
      <c r="A28" s="151" t="s">
        <v>586</v>
      </c>
      <c r="B28" s="151" t="s">
        <v>586</v>
      </c>
      <c r="C28" s="151" t="s">
        <v>586</v>
      </c>
      <c r="D28" s="151" t="s">
        <v>586</v>
      </c>
      <c r="E28" s="151" t="s">
        <v>586</v>
      </c>
    </row>
    <row r="29" spans="1:5">
      <c r="A29" s="151" t="s">
        <v>586</v>
      </c>
      <c r="B29" s="151" t="s">
        <v>586</v>
      </c>
      <c r="C29" s="151" t="s">
        <v>586</v>
      </c>
      <c r="D29" s="151" t="s">
        <v>586</v>
      </c>
      <c r="E29" s="151" t="s">
        <v>586</v>
      </c>
    </row>
    <row r="30" spans="1:5">
      <c r="A30" s="151" t="s">
        <v>586</v>
      </c>
      <c r="B30" s="151" t="s">
        <v>586</v>
      </c>
      <c r="C30" s="151" t="s">
        <v>586</v>
      </c>
      <c r="D30" s="151" t="s">
        <v>586</v>
      </c>
      <c r="E30" s="151" t="s">
        <v>586</v>
      </c>
    </row>
  </sheetData>
  <mergeCells count="2">
    <mergeCell ref="A1:E1"/>
    <mergeCell ref="A2:E2"/>
  </mergeCells>
  <pageMargins left="0.59375" right="0.11811023622047245"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16"/>
  <sheetViews>
    <sheetView view="pageLayout" zoomScaleNormal="100" zoomScaleSheetLayoutView="126" workbookViewId="0">
      <selection activeCell="B113" sqref="B113"/>
    </sheetView>
  </sheetViews>
  <sheetFormatPr defaultColWidth="8.81640625" defaultRowHeight="13"/>
  <cols>
    <col min="1" max="1" width="67.1796875" style="285" customWidth="1"/>
    <col min="2" max="2" width="15.453125" style="285" customWidth="1"/>
    <col min="3" max="3" width="12.7265625" style="288" customWidth="1"/>
    <col min="4" max="16384" width="8.81640625" style="285"/>
  </cols>
  <sheetData>
    <row r="1" spans="1:3">
      <c r="A1" s="536" t="s">
        <v>28</v>
      </c>
      <c r="B1" s="537"/>
      <c r="C1" s="537"/>
    </row>
    <row r="2" spans="1:3">
      <c r="A2" s="536" t="s">
        <v>29</v>
      </c>
      <c r="B2" s="537"/>
      <c r="C2" s="537"/>
    </row>
    <row r="3" spans="1:3" ht="65">
      <c r="A3" s="276" t="s">
        <v>30</v>
      </c>
      <c r="B3" s="276" t="s">
        <v>31</v>
      </c>
      <c r="C3" s="277" t="s">
        <v>498</v>
      </c>
    </row>
    <row r="4" spans="1:3" ht="26">
      <c r="A4" s="278" t="s">
        <v>400</v>
      </c>
      <c r="B4" s="279" t="s">
        <v>32</v>
      </c>
      <c r="C4" s="280">
        <v>134727</v>
      </c>
    </row>
    <row r="5" spans="1:3">
      <c r="A5" s="281" t="s">
        <v>33</v>
      </c>
      <c r="B5" s="279" t="s">
        <v>401</v>
      </c>
      <c r="C5" s="282">
        <v>0</v>
      </c>
    </row>
    <row r="6" spans="1:3" ht="14.15" customHeight="1">
      <c r="A6" s="283" t="s">
        <v>1561</v>
      </c>
      <c r="B6" s="279" t="s">
        <v>35</v>
      </c>
      <c r="C6" s="282">
        <v>0</v>
      </c>
    </row>
    <row r="7" spans="1:3">
      <c r="A7" s="283" t="s">
        <v>36</v>
      </c>
      <c r="B7" s="279" t="s">
        <v>37</v>
      </c>
      <c r="C7" s="282">
        <v>0</v>
      </c>
    </row>
    <row r="8" spans="1:3">
      <c r="A8" s="283" t="s">
        <v>38</v>
      </c>
      <c r="B8" s="279" t="s">
        <v>39</v>
      </c>
      <c r="C8" s="282">
        <v>0</v>
      </c>
    </row>
    <row r="9" spans="1:3">
      <c r="A9" s="281" t="s">
        <v>40</v>
      </c>
      <c r="B9" s="279" t="s">
        <v>41</v>
      </c>
      <c r="C9" s="282">
        <v>134727</v>
      </c>
    </row>
    <row r="10" spans="1:3">
      <c r="A10" s="281" t="s">
        <v>42</v>
      </c>
      <c r="B10" s="279" t="s">
        <v>43</v>
      </c>
      <c r="C10" s="282">
        <v>0</v>
      </c>
    </row>
    <row r="11" spans="1:3" ht="16" customHeight="1">
      <c r="A11" s="278" t="s">
        <v>404</v>
      </c>
      <c r="B11" s="279" t="s">
        <v>403</v>
      </c>
      <c r="C11" s="280">
        <v>5266372.2</v>
      </c>
    </row>
    <row r="12" spans="1:3">
      <c r="A12" s="281" t="s">
        <v>44</v>
      </c>
      <c r="B12" s="279" t="s">
        <v>45</v>
      </c>
      <c r="C12" s="282">
        <v>5266372.2</v>
      </c>
    </row>
    <row r="13" spans="1:3">
      <c r="A13" s="283" t="s">
        <v>1562</v>
      </c>
      <c r="B13" s="279" t="s">
        <v>46</v>
      </c>
      <c r="C13" s="282">
        <v>0</v>
      </c>
    </row>
    <row r="14" spans="1:3">
      <c r="A14" s="283" t="s">
        <v>36</v>
      </c>
      <c r="B14" s="279" t="s">
        <v>47</v>
      </c>
      <c r="C14" s="282">
        <v>0</v>
      </c>
    </row>
    <row r="15" spans="1:3">
      <c r="A15" s="283" t="s">
        <v>48</v>
      </c>
      <c r="B15" s="279" t="s">
        <v>49</v>
      </c>
      <c r="C15" s="282">
        <v>0</v>
      </c>
    </row>
    <row r="16" spans="1:3">
      <c r="A16" s="281" t="s">
        <v>50</v>
      </c>
      <c r="B16" s="279" t="s">
        <v>51</v>
      </c>
      <c r="C16" s="282">
        <v>0</v>
      </c>
    </row>
    <row r="17" spans="1:3">
      <c r="A17" s="281" t="s">
        <v>518</v>
      </c>
      <c r="B17" s="279" t="s">
        <v>517</v>
      </c>
      <c r="C17" s="280">
        <v>12279719.35</v>
      </c>
    </row>
    <row r="18" spans="1:3">
      <c r="A18" s="281" t="s">
        <v>53</v>
      </c>
      <c r="B18" s="279" t="s">
        <v>34</v>
      </c>
      <c r="C18" s="282">
        <v>7278426.3399999999</v>
      </c>
    </row>
    <row r="19" spans="1:3">
      <c r="A19" s="281" t="s">
        <v>54</v>
      </c>
      <c r="B19" s="279" t="s">
        <v>35</v>
      </c>
      <c r="C19" s="282">
        <v>5001293.01</v>
      </c>
    </row>
    <row r="20" spans="1:3">
      <c r="A20" s="281" t="s">
        <v>55</v>
      </c>
      <c r="B20" s="279" t="s">
        <v>41</v>
      </c>
      <c r="C20" s="282">
        <v>0</v>
      </c>
    </row>
    <row r="21" spans="1:3" ht="26">
      <c r="A21" s="281" t="s">
        <v>56</v>
      </c>
      <c r="B21" s="279" t="s">
        <v>43</v>
      </c>
      <c r="C21" s="282">
        <v>0</v>
      </c>
    </row>
    <row r="22" spans="1:3">
      <c r="A22" s="281" t="s">
        <v>499</v>
      </c>
      <c r="B22" s="279" t="s">
        <v>500</v>
      </c>
      <c r="C22" s="282">
        <v>0</v>
      </c>
    </row>
    <row r="23" spans="1:3" ht="26">
      <c r="A23" s="281" t="s">
        <v>57</v>
      </c>
      <c r="B23" s="279" t="s">
        <v>45</v>
      </c>
      <c r="C23" s="282">
        <v>0</v>
      </c>
    </row>
    <row r="24" spans="1:3">
      <c r="A24" s="281" t="s">
        <v>58</v>
      </c>
      <c r="B24" s="279" t="s">
        <v>46</v>
      </c>
      <c r="C24" s="282">
        <v>0</v>
      </c>
    </row>
    <row r="25" spans="1:3">
      <c r="A25" s="281" t="s">
        <v>502</v>
      </c>
      <c r="B25" s="279" t="s">
        <v>501</v>
      </c>
      <c r="C25" s="280">
        <v>89270948.099999994</v>
      </c>
    </row>
    <row r="26" spans="1:3">
      <c r="A26" s="281" t="s">
        <v>59</v>
      </c>
      <c r="B26" s="279"/>
      <c r="C26" s="284">
        <v>0</v>
      </c>
    </row>
    <row r="27" spans="1:3">
      <c r="A27" s="281" t="s">
        <v>60</v>
      </c>
      <c r="B27" s="279" t="s">
        <v>34</v>
      </c>
      <c r="C27" s="282">
        <v>56842393.600000001</v>
      </c>
    </row>
    <row r="28" spans="1:3">
      <c r="A28" s="281" t="s">
        <v>503</v>
      </c>
      <c r="B28" s="279" t="s">
        <v>61</v>
      </c>
      <c r="C28" s="282">
        <v>1626000</v>
      </c>
    </row>
    <row r="29" spans="1:3">
      <c r="A29" s="281" t="s">
        <v>62</v>
      </c>
      <c r="B29" s="279" t="s">
        <v>61</v>
      </c>
      <c r="C29" s="282">
        <v>1626000</v>
      </c>
    </row>
    <row r="30" spans="1:3">
      <c r="A30" s="281" t="s">
        <v>63</v>
      </c>
      <c r="B30" s="279" t="s">
        <v>61</v>
      </c>
      <c r="C30" s="282">
        <v>0</v>
      </c>
    </row>
    <row r="31" spans="1:3">
      <c r="A31" s="281" t="s">
        <v>64</v>
      </c>
      <c r="B31" s="279" t="s">
        <v>43</v>
      </c>
      <c r="C31" s="282">
        <v>32428554.5</v>
      </c>
    </row>
    <row r="32" spans="1:3">
      <c r="A32" s="281" t="s">
        <v>504</v>
      </c>
      <c r="B32" s="279" t="s">
        <v>65</v>
      </c>
      <c r="C32" s="282">
        <v>0</v>
      </c>
    </row>
    <row r="33" spans="1:3">
      <c r="A33" s="281" t="s">
        <v>62</v>
      </c>
      <c r="B33" s="279" t="s">
        <v>65</v>
      </c>
      <c r="C33" s="282">
        <v>0</v>
      </c>
    </row>
    <row r="34" spans="1:3">
      <c r="A34" s="281" t="s">
        <v>63</v>
      </c>
      <c r="B34" s="279" t="s">
        <v>65</v>
      </c>
      <c r="C34" s="282">
        <v>0</v>
      </c>
    </row>
    <row r="35" spans="1:3">
      <c r="A35" s="281" t="s">
        <v>505</v>
      </c>
      <c r="B35" s="279"/>
      <c r="C35" s="282">
        <v>0</v>
      </c>
    </row>
    <row r="36" spans="1:3">
      <c r="A36" s="281" t="s">
        <v>66</v>
      </c>
      <c r="B36" s="281"/>
      <c r="C36" s="282">
        <v>0</v>
      </c>
    </row>
    <row r="37" spans="1:3">
      <c r="A37" s="281" t="s">
        <v>67</v>
      </c>
      <c r="B37" s="281"/>
      <c r="C37" s="282">
        <v>287.60000000000002</v>
      </c>
    </row>
    <row r="38" spans="1:3">
      <c r="A38" s="281" t="s">
        <v>68</v>
      </c>
      <c r="B38" s="281"/>
      <c r="C38" s="282">
        <v>0</v>
      </c>
    </row>
    <row r="39" spans="1:3">
      <c r="A39" s="281" t="s">
        <v>69</v>
      </c>
      <c r="B39" s="281"/>
      <c r="C39" s="282">
        <v>0</v>
      </c>
    </row>
    <row r="40" spans="1:3">
      <c r="A40" s="281" t="s">
        <v>70</v>
      </c>
      <c r="B40" s="281"/>
      <c r="C40" s="282">
        <v>0</v>
      </c>
    </row>
    <row r="41" spans="1:3">
      <c r="A41" s="281" t="s">
        <v>71</v>
      </c>
      <c r="B41" s="281"/>
      <c r="C41" s="282">
        <v>0</v>
      </c>
    </row>
    <row r="42" spans="1:3">
      <c r="A42" s="281" t="s">
        <v>72</v>
      </c>
      <c r="B42" s="281"/>
      <c r="C42" s="282">
        <v>0</v>
      </c>
    </row>
    <row r="43" spans="1:3">
      <c r="A43" s="281" t="s">
        <v>73</v>
      </c>
      <c r="B43" s="281"/>
      <c r="C43" s="282">
        <v>0</v>
      </c>
    </row>
    <row r="44" spans="1:3" ht="26">
      <c r="A44" s="281" t="s">
        <v>1563</v>
      </c>
      <c r="B44" s="281"/>
      <c r="C44" s="282">
        <v>0</v>
      </c>
    </row>
    <row r="45" spans="1:3">
      <c r="A45" s="281" t="s">
        <v>74</v>
      </c>
      <c r="B45" s="279" t="s">
        <v>506</v>
      </c>
      <c r="C45" s="282">
        <v>0</v>
      </c>
    </row>
    <row r="46" spans="1:3">
      <c r="A46" s="281" t="s">
        <v>519</v>
      </c>
      <c r="B46" s="279" t="s">
        <v>75</v>
      </c>
      <c r="C46" s="282">
        <v>0</v>
      </c>
    </row>
    <row r="47" spans="1:3">
      <c r="A47" s="281" t="s">
        <v>76</v>
      </c>
      <c r="B47" s="279" t="s">
        <v>75</v>
      </c>
      <c r="C47" s="282">
        <v>0</v>
      </c>
    </row>
    <row r="48" spans="1:3">
      <c r="A48" s="281" t="s">
        <v>77</v>
      </c>
      <c r="B48" s="279" t="s">
        <v>75</v>
      </c>
      <c r="C48" s="282">
        <v>0</v>
      </c>
    </row>
    <row r="49" spans="1:3">
      <c r="A49" s="281" t="s">
        <v>507</v>
      </c>
      <c r="B49" s="279" t="s">
        <v>78</v>
      </c>
      <c r="C49" s="282">
        <v>0</v>
      </c>
    </row>
    <row r="50" spans="1:3">
      <c r="A50" s="281" t="s">
        <v>79</v>
      </c>
      <c r="B50" s="279" t="s">
        <v>80</v>
      </c>
      <c r="C50" s="282">
        <v>0</v>
      </c>
    </row>
    <row r="51" spans="1:3">
      <c r="A51" s="281" t="s">
        <v>508</v>
      </c>
      <c r="B51" s="279" t="s">
        <v>81</v>
      </c>
      <c r="C51" s="282">
        <v>0</v>
      </c>
    </row>
    <row r="52" spans="1:3">
      <c r="A52" s="281" t="s">
        <v>82</v>
      </c>
      <c r="B52" s="279" t="s">
        <v>81</v>
      </c>
      <c r="C52" s="282">
        <v>0</v>
      </c>
    </row>
    <row r="53" spans="1:3">
      <c r="A53" s="281" t="s">
        <v>77</v>
      </c>
      <c r="B53" s="279" t="s">
        <v>81</v>
      </c>
      <c r="C53" s="282">
        <v>0</v>
      </c>
    </row>
    <row r="54" spans="1:3">
      <c r="A54" s="281" t="s">
        <v>83</v>
      </c>
      <c r="B54" s="279" t="s">
        <v>84</v>
      </c>
      <c r="C54" s="282">
        <v>0</v>
      </c>
    </row>
    <row r="55" spans="1:3">
      <c r="A55" s="281" t="s">
        <v>509</v>
      </c>
      <c r="B55" s="279" t="s">
        <v>85</v>
      </c>
      <c r="C55" s="282">
        <v>0</v>
      </c>
    </row>
    <row r="56" spans="1:3">
      <c r="A56" s="281" t="s">
        <v>82</v>
      </c>
      <c r="B56" s="279" t="s">
        <v>85</v>
      </c>
      <c r="C56" s="282">
        <v>0</v>
      </c>
    </row>
    <row r="57" spans="1:3">
      <c r="A57" s="281" t="s">
        <v>77</v>
      </c>
      <c r="B57" s="279" t="s">
        <v>85</v>
      </c>
      <c r="C57" s="282">
        <v>0</v>
      </c>
    </row>
    <row r="58" spans="1:3">
      <c r="A58" s="281" t="s">
        <v>86</v>
      </c>
      <c r="B58" s="279" t="s">
        <v>510</v>
      </c>
      <c r="C58" s="282">
        <v>0</v>
      </c>
    </row>
    <row r="59" spans="1:3">
      <c r="A59" s="281" t="s">
        <v>87</v>
      </c>
      <c r="B59" s="279" t="s">
        <v>88</v>
      </c>
      <c r="C59" s="282">
        <v>0</v>
      </c>
    </row>
    <row r="60" spans="1:3">
      <c r="A60" s="281" t="s">
        <v>82</v>
      </c>
      <c r="B60" s="279" t="s">
        <v>88</v>
      </c>
      <c r="C60" s="282">
        <v>0</v>
      </c>
    </row>
    <row r="61" spans="1:3">
      <c r="A61" s="281" t="s">
        <v>77</v>
      </c>
      <c r="B61" s="279" t="s">
        <v>88</v>
      </c>
      <c r="C61" s="282">
        <v>0</v>
      </c>
    </row>
    <row r="62" spans="1:3">
      <c r="A62" s="281" t="s">
        <v>89</v>
      </c>
      <c r="B62" s="279" t="s">
        <v>511</v>
      </c>
      <c r="C62" s="282">
        <v>0</v>
      </c>
    </row>
    <row r="63" spans="1:3">
      <c r="A63" s="281" t="s">
        <v>90</v>
      </c>
      <c r="B63" s="279" t="s">
        <v>126</v>
      </c>
      <c r="C63" s="282">
        <v>0</v>
      </c>
    </row>
    <row r="64" spans="1:3">
      <c r="A64" s="281" t="s">
        <v>82</v>
      </c>
      <c r="B64" s="279" t="s">
        <v>126</v>
      </c>
      <c r="C64" s="282">
        <v>0</v>
      </c>
    </row>
    <row r="65" spans="1:3">
      <c r="A65" s="281" t="s">
        <v>77</v>
      </c>
      <c r="B65" s="279" t="s">
        <v>126</v>
      </c>
      <c r="C65" s="282">
        <v>0</v>
      </c>
    </row>
    <row r="66" spans="1:3">
      <c r="A66" s="281" t="s">
        <v>91</v>
      </c>
      <c r="B66" s="279" t="s">
        <v>512</v>
      </c>
      <c r="C66" s="282">
        <v>278135</v>
      </c>
    </row>
    <row r="67" spans="1:3">
      <c r="A67" s="281" t="s">
        <v>513</v>
      </c>
      <c r="B67" s="279" t="s">
        <v>127</v>
      </c>
      <c r="C67" s="282">
        <v>0</v>
      </c>
    </row>
    <row r="68" spans="1:3">
      <c r="A68" s="281" t="s">
        <v>82</v>
      </c>
      <c r="B68" s="279" t="s">
        <v>127</v>
      </c>
      <c r="C68" s="282">
        <v>0</v>
      </c>
    </row>
    <row r="69" spans="1:3">
      <c r="A69" s="281" t="s">
        <v>77</v>
      </c>
      <c r="B69" s="279" t="s">
        <v>127</v>
      </c>
      <c r="C69" s="282">
        <v>0</v>
      </c>
    </row>
    <row r="70" spans="1:3">
      <c r="A70" s="281" t="s">
        <v>514</v>
      </c>
      <c r="B70" s="279" t="s">
        <v>92</v>
      </c>
      <c r="C70" s="280">
        <v>76991228.75</v>
      </c>
    </row>
    <row r="71" spans="1:3">
      <c r="A71" s="281" t="s">
        <v>93</v>
      </c>
      <c r="B71" s="281"/>
      <c r="C71" s="284">
        <v>0</v>
      </c>
    </row>
    <row r="72" spans="1:3">
      <c r="A72" s="281" t="s">
        <v>94</v>
      </c>
      <c r="B72" s="281"/>
      <c r="C72" s="284">
        <v>32138.080000000002</v>
      </c>
    </row>
    <row r="73" spans="1:3">
      <c r="A73" s="281" t="s">
        <v>95</v>
      </c>
      <c r="B73" s="281"/>
      <c r="C73" s="284">
        <v>1546000</v>
      </c>
    </row>
    <row r="74" spans="1:3">
      <c r="A74" s="283" t="s">
        <v>96</v>
      </c>
      <c r="B74" s="281"/>
      <c r="C74" s="284">
        <v>0</v>
      </c>
    </row>
    <row r="75" spans="1:3">
      <c r="A75" s="283" t="s">
        <v>97</v>
      </c>
      <c r="B75" s="281"/>
      <c r="C75" s="284">
        <v>0</v>
      </c>
    </row>
    <row r="76" spans="1:3">
      <c r="A76" s="281" t="s">
        <v>98</v>
      </c>
      <c r="B76" s="281"/>
      <c r="C76" s="284">
        <v>0</v>
      </c>
    </row>
    <row r="77" spans="1:3">
      <c r="A77" s="281" t="s">
        <v>99</v>
      </c>
      <c r="B77" s="281"/>
      <c r="C77" s="284">
        <v>293900</v>
      </c>
    </row>
    <row r="78" spans="1:3">
      <c r="A78" s="281" t="s">
        <v>100</v>
      </c>
      <c r="B78" s="281"/>
      <c r="C78" s="284">
        <v>5411419.4199999999</v>
      </c>
    </row>
    <row r="79" spans="1:3">
      <c r="A79" s="281" t="s">
        <v>101</v>
      </c>
      <c r="B79" s="281"/>
      <c r="C79" s="284">
        <v>0</v>
      </c>
    </row>
    <row r="80" spans="1:3">
      <c r="A80" s="281" t="s">
        <v>102</v>
      </c>
      <c r="B80" s="281"/>
      <c r="C80" s="284">
        <v>0</v>
      </c>
    </row>
    <row r="81" spans="1:3">
      <c r="A81" s="281" t="s">
        <v>103</v>
      </c>
      <c r="B81" s="281"/>
      <c r="C81" s="284">
        <v>4348.96</v>
      </c>
    </row>
    <row r="82" spans="1:3">
      <c r="A82" s="281" t="s">
        <v>104</v>
      </c>
      <c r="B82" s="281"/>
      <c r="C82" s="284">
        <v>0</v>
      </c>
    </row>
    <row r="83" spans="1:3">
      <c r="A83" s="281" t="s">
        <v>105</v>
      </c>
      <c r="B83" s="281"/>
      <c r="C83" s="284">
        <v>0</v>
      </c>
    </row>
    <row r="84" spans="1:3">
      <c r="A84" s="281" t="s">
        <v>106</v>
      </c>
      <c r="B84" s="281"/>
      <c r="C84" s="284">
        <v>0</v>
      </c>
    </row>
    <row r="85" spans="1:3">
      <c r="A85" s="281" t="s">
        <v>107</v>
      </c>
      <c r="B85" s="281"/>
      <c r="C85" s="284">
        <v>0</v>
      </c>
    </row>
    <row r="86" spans="1:3">
      <c r="A86" s="281" t="s">
        <v>108</v>
      </c>
      <c r="B86" s="281"/>
      <c r="C86" s="284">
        <v>89102</v>
      </c>
    </row>
    <row r="87" spans="1:3" ht="26">
      <c r="A87" s="281" t="s">
        <v>515</v>
      </c>
      <c r="B87" s="281"/>
      <c r="C87" s="282">
        <v>0</v>
      </c>
    </row>
    <row r="88" spans="1:3">
      <c r="A88" s="281" t="s">
        <v>109</v>
      </c>
      <c r="B88" s="281"/>
      <c r="C88" s="364">
        <v>0</v>
      </c>
    </row>
    <row r="89" spans="1:3">
      <c r="A89" s="281" t="s">
        <v>110</v>
      </c>
      <c r="B89" s="281"/>
      <c r="C89" s="364">
        <v>0</v>
      </c>
    </row>
    <row r="90" spans="1:3">
      <c r="A90" s="281" t="s">
        <v>111</v>
      </c>
      <c r="B90" s="281"/>
      <c r="C90" s="282">
        <v>27427261.489999998</v>
      </c>
    </row>
    <row r="91" spans="1:3">
      <c r="A91" s="281" t="s">
        <v>564</v>
      </c>
      <c r="B91" s="281"/>
      <c r="C91" s="282">
        <v>0</v>
      </c>
    </row>
    <row r="92" spans="1:3">
      <c r="A92" s="281" t="s">
        <v>112</v>
      </c>
      <c r="B92" s="281"/>
      <c r="C92" s="364">
        <v>0</v>
      </c>
    </row>
    <row r="93" spans="1:3">
      <c r="A93" s="281" t="s">
        <v>113</v>
      </c>
      <c r="B93" s="281"/>
      <c r="C93" s="364">
        <v>0</v>
      </c>
    </row>
    <row r="94" spans="1:3">
      <c r="A94" s="281" t="s">
        <v>1564</v>
      </c>
      <c r="B94" s="281"/>
      <c r="C94" s="364">
        <v>0</v>
      </c>
    </row>
    <row r="95" spans="1:3" ht="26">
      <c r="A95" s="281" t="s">
        <v>114</v>
      </c>
      <c r="B95" s="281"/>
      <c r="C95" s="284">
        <v>0</v>
      </c>
    </row>
    <row r="96" spans="1:3">
      <c r="A96" s="281" t="s">
        <v>115</v>
      </c>
      <c r="B96" s="281"/>
      <c r="C96" s="284">
        <v>145000</v>
      </c>
    </row>
    <row r="97" spans="1:3" ht="26">
      <c r="A97" s="281" t="s">
        <v>516</v>
      </c>
      <c r="B97" s="281"/>
      <c r="C97" s="280">
        <v>4989688.8</v>
      </c>
    </row>
    <row r="98" spans="1:3">
      <c r="A98" s="281" t="s">
        <v>116</v>
      </c>
      <c r="B98" s="281"/>
      <c r="C98" s="364">
        <v>0</v>
      </c>
    </row>
    <row r="99" spans="1:3">
      <c r="A99" s="281" t="s">
        <v>117</v>
      </c>
      <c r="B99" s="281"/>
      <c r="C99" s="364">
        <v>0</v>
      </c>
    </row>
    <row r="100" spans="1:3">
      <c r="A100" s="281" t="s">
        <v>118</v>
      </c>
      <c r="B100" s="281"/>
      <c r="C100" s="364">
        <v>4851918</v>
      </c>
    </row>
    <row r="101" spans="1:3">
      <c r="A101" s="281" t="s">
        <v>119</v>
      </c>
      <c r="B101" s="281"/>
      <c r="C101" s="364">
        <v>137770.79999999999</v>
      </c>
    </row>
    <row r="102" spans="1:3">
      <c r="A102" s="281" t="s">
        <v>120</v>
      </c>
      <c r="B102" s="281"/>
      <c r="C102" s="364">
        <v>0</v>
      </c>
    </row>
    <row r="103" spans="1:3">
      <c r="A103" s="281" t="s">
        <v>121</v>
      </c>
      <c r="B103" s="281"/>
      <c r="C103" s="364">
        <v>0</v>
      </c>
    </row>
    <row r="104" spans="1:3">
      <c r="A104" s="281" t="s">
        <v>122</v>
      </c>
      <c r="B104" s="281"/>
      <c r="C104" s="284">
        <v>37052370</v>
      </c>
    </row>
    <row r="105" spans="1:3">
      <c r="A105" s="283" t="s">
        <v>123</v>
      </c>
      <c r="B105" s="281"/>
      <c r="C105" s="364">
        <v>0</v>
      </c>
    </row>
    <row r="106" spans="1:3">
      <c r="A106" s="283" t="s">
        <v>124</v>
      </c>
      <c r="B106" s="279" t="s">
        <v>125</v>
      </c>
      <c r="C106" s="282">
        <v>457925.73000000004</v>
      </c>
    </row>
    <row r="113" spans="3:3">
      <c r="C113" s="290"/>
    </row>
    <row r="114" spans="3:3">
      <c r="C114" s="290"/>
    </row>
    <row r="116" spans="3:3">
      <c r="C116" s="290"/>
    </row>
  </sheetData>
  <sheetProtection formatCells="0" formatColumns="0" formatRows="0" insertColumns="0" insertRows="0" insertHyperlinks="0" deleteColumns="0" deleteRows="0" sort="0" autoFilter="0" pivotTables="0"/>
  <mergeCells count="2">
    <mergeCell ref="A1:C1"/>
    <mergeCell ref="A2:C2"/>
  </mergeCells>
  <pageMargins left="0.6" right="0.118110236220472" top="0.74803149606299202" bottom="0.74803149606299202" header="0.31496062992126" footer="0.31496062992126"/>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C25"/>
  <sheetViews>
    <sheetView view="pageLayout" topLeftCell="A10" zoomScaleNormal="100" zoomScaleSheetLayoutView="92" workbookViewId="0">
      <selection activeCell="A62" sqref="A62"/>
    </sheetView>
  </sheetViews>
  <sheetFormatPr defaultColWidth="8.81640625" defaultRowHeight="14.5"/>
  <cols>
    <col min="1" max="1" width="39.453125" customWidth="1"/>
    <col min="2" max="2" width="21.453125" customWidth="1"/>
    <col min="3" max="3" width="18.1796875" customWidth="1"/>
  </cols>
  <sheetData>
    <row r="1" spans="1:3">
      <c r="A1" s="538" t="s">
        <v>1797</v>
      </c>
      <c r="B1" s="539"/>
      <c r="C1" s="539"/>
    </row>
    <row r="2" spans="1:3" ht="10.5" customHeight="1">
      <c r="A2" s="62"/>
      <c r="B2" s="61"/>
      <c r="C2" s="61"/>
    </row>
    <row r="3" spans="1:3" ht="27.75" customHeight="1">
      <c r="A3" s="540" t="s">
        <v>567</v>
      </c>
      <c r="B3" s="541"/>
      <c r="C3" s="541"/>
    </row>
    <row r="4" spans="1:3" ht="7.5" customHeight="1">
      <c r="A4" s="2"/>
    </row>
    <row r="5" spans="1:3" ht="56">
      <c r="A5" s="36" t="s">
        <v>30</v>
      </c>
      <c r="B5" s="36" t="s">
        <v>31</v>
      </c>
      <c r="C5" s="36" t="s">
        <v>438</v>
      </c>
    </row>
    <row r="6" spans="1:3" ht="42">
      <c r="A6" s="37" t="s">
        <v>439</v>
      </c>
      <c r="B6" s="36" t="s">
        <v>32</v>
      </c>
      <c r="C6" s="72">
        <f>C9+C13</f>
        <v>134727</v>
      </c>
    </row>
    <row r="7" spans="1:3" ht="28">
      <c r="A7" s="34" t="s">
        <v>440</v>
      </c>
      <c r="B7" s="36" t="s">
        <v>34</v>
      </c>
      <c r="C7" s="72" t="s">
        <v>437</v>
      </c>
    </row>
    <row r="8" spans="1:3">
      <c r="A8" s="34" t="s">
        <v>128</v>
      </c>
      <c r="B8" s="36"/>
      <c r="C8" s="72" t="s">
        <v>437</v>
      </c>
    </row>
    <row r="9" spans="1:3" ht="28">
      <c r="A9" s="38" t="s">
        <v>402</v>
      </c>
      <c r="B9" s="36" t="s">
        <v>35</v>
      </c>
      <c r="C9" s="72">
        <f>C10+C11+C12</f>
        <v>0</v>
      </c>
    </row>
    <row r="10" spans="1:3">
      <c r="A10" s="38" t="s">
        <v>128</v>
      </c>
      <c r="B10" s="36"/>
      <c r="C10" s="72">
        <v>0</v>
      </c>
    </row>
    <row r="11" spans="1:3">
      <c r="A11" s="38" t="s">
        <v>36</v>
      </c>
      <c r="B11" s="36" t="s">
        <v>37</v>
      </c>
      <c r="C11" s="72">
        <f>Від.МАЙНО!J23</f>
        <v>0</v>
      </c>
    </row>
    <row r="12" spans="1:3">
      <c r="A12" s="38" t="s">
        <v>129</v>
      </c>
      <c r="B12" s="36" t="s">
        <v>39</v>
      </c>
      <c r="C12" s="72">
        <v>0</v>
      </c>
    </row>
    <row r="13" spans="1:3" ht="28">
      <c r="A13" s="34" t="s">
        <v>441</v>
      </c>
      <c r="B13" s="36" t="s">
        <v>41</v>
      </c>
      <c r="C13" s="72">
        <f>Від.МАЙНО!J42</f>
        <v>134727</v>
      </c>
    </row>
    <row r="14" spans="1:3">
      <c r="A14" s="34" t="s">
        <v>128</v>
      </c>
      <c r="B14" s="36"/>
      <c r="C14" s="72" t="s">
        <v>437</v>
      </c>
    </row>
    <row r="15" spans="1:3" ht="28">
      <c r="A15" s="34" t="s">
        <v>442</v>
      </c>
      <c r="B15" s="36" t="s">
        <v>43</v>
      </c>
      <c r="C15" s="72" t="s">
        <v>437</v>
      </c>
    </row>
    <row r="16" spans="1:3">
      <c r="A16" s="34" t="s">
        <v>128</v>
      </c>
      <c r="B16" s="36"/>
      <c r="C16" s="72" t="s">
        <v>437</v>
      </c>
    </row>
    <row r="17" spans="1:3" ht="42">
      <c r="A17" s="37" t="s">
        <v>520</v>
      </c>
      <c r="B17" s="36" t="s">
        <v>403</v>
      </c>
      <c r="C17" s="122">
        <f>C18</f>
        <v>5266372.2</v>
      </c>
    </row>
    <row r="18" spans="1:3" ht="28">
      <c r="A18" s="34" t="s">
        <v>523</v>
      </c>
      <c r="B18" s="42" t="s">
        <v>45</v>
      </c>
      <c r="C18" s="122">
        <f>Від.МАЙНО!L88+Від.МАЙНО!L70</f>
        <v>5266372.2</v>
      </c>
    </row>
    <row r="19" spans="1:3">
      <c r="A19" s="34" t="s">
        <v>130</v>
      </c>
      <c r="B19" s="36"/>
      <c r="C19" s="72" t="s">
        <v>437</v>
      </c>
    </row>
    <row r="20" spans="1:3" ht="28">
      <c r="A20" s="38" t="s">
        <v>521</v>
      </c>
      <c r="B20" s="42" t="s">
        <v>46</v>
      </c>
      <c r="C20" s="72" t="s">
        <v>437</v>
      </c>
    </row>
    <row r="21" spans="1:3">
      <c r="A21" s="38" t="s">
        <v>128</v>
      </c>
      <c r="B21" s="36"/>
      <c r="C21" s="72" t="s">
        <v>437</v>
      </c>
    </row>
    <row r="22" spans="1:3">
      <c r="A22" s="38" t="s">
        <v>36</v>
      </c>
      <c r="B22" s="36" t="s">
        <v>47</v>
      </c>
      <c r="C22" s="72" t="s">
        <v>437</v>
      </c>
    </row>
    <row r="23" spans="1:3">
      <c r="A23" s="38" t="s">
        <v>131</v>
      </c>
      <c r="B23" s="36" t="s">
        <v>49</v>
      </c>
      <c r="C23" s="72" t="s">
        <v>437</v>
      </c>
    </row>
    <row r="24" spans="1:3" ht="33" customHeight="1">
      <c r="A24" s="34" t="s">
        <v>522</v>
      </c>
      <c r="B24" s="42" t="s">
        <v>51</v>
      </c>
      <c r="C24" s="72" t="s">
        <v>437</v>
      </c>
    </row>
    <row r="25" spans="1:3">
      <c r="A25" s="34" t="s">
        <v>130</v>
      </c>
      <c r="B25" s="36"/>
      <c r="C25" s="72" t="s">
        <v>437</v>
      </c>
    </row>
  </sheetData>
  <sheetProtection formatCells="0" formatColumns="0" formatRows="0" insertColumns="0" insertRows="0" insertHyperlinks="0" deleteColumns="0" deleteRows="0" sort="0" autoFilter="0" pivotTables="0"/>
  <mergeCells count="2">
    <mergeCell ref="A1:C1"/>
    <mergeCell ref="A3:C3"/>
  </mergeCells>
  <pageMargins left="0.77083333333333337" right="0.11811023622047245"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157"/>
  <sheetViews>
    <sheetView view="pageLayout" topLeftCell="A158" zoomScaleNormal="100" zoomScaleSheetLayoutView="123" workbookViewId="0">
      <selection activeCell="H80" sqref="H80"/>
    </sheetView>
  </sheetViews>
  <sheetFormatPr defaultColWidth="8.81640625" defaultRowHeight="14"/>
  <cols>
    <col min="1" max="1" width="9.453125" style="186" customWidth="1"/>
    <col min="2" max="2" width="12.26953125" style="186" customWidth="1"/>
    <col min="3" max="3" width="8.26953125" style="186" customWidth="1"/>
    <col min="4" max="4" width="11" style="186" customWidth="1"/>
    <col min="5" max="5" width="9.453125" style="186" customWidth="1"/>
    <col min="6" max="6" width="10.81640625" style="186" customWidth="1"/>
    <col min="7" max="7" width="12.453125" style="186" customWidth="1"/>
    <col min="8" max="8" width="15.26953125" style="186" customWidth="1"/>
    <col min="9" max="9" width="10.81640625" style="186" customWidth="1"/>
    <col min="10" max="10" width="10.453125" style="186" customWidth="1"/>
    <col min="11" max="11" width="10.81640625" style="186" customWidth="1"/>
    <col min="12" max="12" width="11.26953125" style="197" customWidth="1"/>
    <col min="13" max="16384" width="8.81640625" style="186"/>
  </cols>
  <sheetData>
    <row r="1" spans="1:12" ht="15.5">
      <c r="A1" s="554" t="s">
        <v>132</v>
      </c>
      <c r="B1" s="555"/>
      <c r="C1" s="555"/>
      <c r="D1" s="555"/>
      <c r="E1" s="555"/>
      <c r="F1" s="555"/>
      <c r="G1" s="555"/>
      <c r="H1" s="555"/>
      <c r="I1" s="555"/>
      <c r="J1" s="555"/>
      <c r="K1" s="555"/>
    </row>
    <row r="2" spans="1:12" ht="14.15" customHeight="1">
      <c r="A2" s="556" t="s">
        <v>133</v>
      </c>
      <c r="B2" s="557"/>
      <c r="C2" s="557"/>
      <c r="D2" s="557"/>
      <c r="E2" s="557"/>
      <c r="F2" s="557"/>
      <c r="G2" s="557"/>
      <c r="H2" s="557"/>
      <c r="I2" s="557"/>
      <c r="J2" s="557"/>
      <c r="K2" s="557"/>
    </row>
    <row r="3" spans="1:12" ht="42">
      <c r="A3" s="295" t="s">
        <v>134</v>
      </c>
      <c r="B3" s="296" t="s">
        <v>411</v>
      </c>
      <c r="C3" s="295" t="s">
        <v>412</v>
      </c>
      <c r="D3" s="296" t="s">
        <v>135</v>
      </c>
      <c r="E3" s="296" t="s">
        <v>152</v>
      </c>
      <c r="F3" s="296" t="s">
        <v>406</v>
      </c>
      <c r="G3" s="295" t="s">
        <v>407</v>
      </c>
      <c r="H3" s="295" t="s">
        <v>408</v>
      </c>
      <c r="I3" s="295" t="s">
        <v>413</v>
      </c>
      <c r="J3" s="296" t="s">
        <v>410</v>
      </c>
      <c r="K3" s="297" t="s">
        <v>155</v>
      </c>
      <c r="L3" s="287"/>
    </row>
    <row r="4" spans="1:12" s="298" customFormat="1" ht="42">
      <c r="A4" s="295" t="s">
        <v>435</v>
      </c>
      <c r="B4" s="296" t="s">
        <v>437</v>
      </c>
      <c r="C4" s="296" t="s">
        <v>437</v>
      </c>
      <c r="D4" s="296" t="s">
        <v>437</v>
      </c>
      <c r="E4" s="296" t="s">
        <v>437</v>
      </c>
      <c r="F4" s="296" t="s">
        <v>437</v>
      </c>
      <c r="G4" s="296" t="s">
        <v>437</v>
      </c>
      <c r="H4" s="296" t="s">
        <v>437</v>
      </c>
      <c r="I4" s="296" t="s">
        <v>437</v>
      </c>
      <c r="J4" s="296" t="s">
        <v>437</v>
      </c>
      <c r="K4" s="296" t="s">
        <v>437</v>
      </c>
      <c r="L4" s="440"/>
    </row>
    <row r="5" spans="1:12" s="298" customFormat="1" ht="42">
      <c r="A5" s="299" t="s">
        <v>137</v>
      </c>
      <c r="B5" s="296" t="s">
        <v>437</v>
      </c>
      <c r="C5" s="296" t="s">
        <v>437</v>
      </c>
      <c r="D5" s="296" t="s">
        <v>437</v>
      </c>
      <c r="E5" s="296" t="s">
        <v>437</v>
      </c>
      <c r="F5" s="296" t="s">
        <v>437</v>
      </c>
      <c r="G5" s="296" t="s">
        <v>437</v>
      </c>
      <c r="H5" s="296" t="s">
        <v>437</v>
      </c>
      <c r="I5" s="296" t="s">
        <v>437</v>
      </c>
      <c r="J5" s="296" t="s">
        <v>437</v>
      </c>
      <c r="K5" s="296" t="s">
        <v>437</v>
      </c>
      <c r="L5" s="440"/>
    </row>
    <row r="6" spans="1:12" s="298" customFormat="1" ht="31.5">
      <c r="A6" s="295" t="s">
        <v>436</v>
      </c>
      <c r="B6" s="296" t="s">
        <v>437</v>
      </c>
      <c r="C6" s="296" t="s">
        <v>437</v>
      </c>
      <c r="D6" s="296" t="s">
        <v>437</v>
      </c>
      <c r="E6" s="296" t="s">
        <v>437</v>
      </c>
      <c r="F6" s="296" t="s">
        <v>437</v>
      </c>
      <c r="G6" s="296" t="s">
        <v>437</v>
      </c>
      <c r="H6" s="296" t="s">
        <v>437</v>
      </c>
      <c r="I6" s="296" t="s">
        <v>437</v>
      </c>
      <c r="J6" s="296" t="s">
        <v>437</v>
      </c>
      <c r="K6" s="296" t="s">
        <v>437</v>
      </c>
      <c r="L6" s="440"/>
    </row>
    <row r="7" spans="1:12" s="298" customFormat="1" ht="21">
      <c r="A7" s="295" t="s">
        <v>138</v>
      </c>
      <c r="B7" s="296" t="s">
        <v>437</v>
      </c>
      <c r="C7" s="296" t="s">
        <v>437</v>
      </c>
      <c r="D7" s="296" t="s">
        <v>437</v>
      </c>
      <c r="E7" s="296" t="s">
        <v>437</v>
      </c>
      <c r="F7" s="296" t="s">
        <v>437</v>
      </c>
      <c r="G7" s="296" t="s">
        <v>437</v>
      </c>
      <c r="H7" s="296" t="s">
        <v>437</v>
      </c>
      <c r="I7" s="296" t="s">
        <v>437</v>
      </c>
      <c r="J7" s="296" t="s">
        <v>437</v>
      </c>
      <c r="K7" s="296" t="s">
        <v>437</v>
      </c>
      <c r="L7" s="440"/>
    </row>
    <row r="8" spans="1:12" s="298" customFormat="1" ht="31.5">
      <c r="A8" s="295" t="s">
        <v>139</v>
      </c>
      <c r="B8" s="296" t="s">
        <v>437</v>
      </c>
      <c r="C8" s="296" t="s">
        <v>437</v>
      </c>
      <c r="D8" s="296" t="s">
        <v>437</v>
      </c>
      <c r="E8" s="296" t="s">
        <v>437</v>
      </c>
      <c r="F8" s="296" t="s">
        <v>437</v>
      </c>
      <c r="G8" s="296" t="s">
        <v>437</v>
      </c>
      <c r="H8" s="296" t="s">
        <v>437</v>
      </c>
      <c r="I8" s="296" t="s">
        <v>437</v>
      </c>
      <c r="J8" s="296" t="s">
        <v>437</v>
      </c>
      <c r="K8" s="296" t="s">
        <v>437</v>
      </c>
      <c r="L8" s="440"/>
    </row>
    <row r="9" spans="1:12" ht="14.15" customHeight="1">
      <c r="A9" s="560" t="s">
        <v>140</v>
      </c>
      <c r="B9" s="560"/>
      <c r="C9" s="560"/>
      <c r="D9" s="560"/>
      <c r="E9" s="560"/>
      <c r="F9" s="279" t="s">
        <v>437</v>
      </c>
      <c r="G9" s="425"/>
      <c r="H9" s="425"/>
      <c r="I9" s="425"/>
      <c r="J9" s="279" t="s">
        <v>437</v>
      </c>
      <c r="K9" s="279" t="s">
        <v>437</v>
      </c>
      <c r="L9" s="287"/>
    </row>
    <row r="10" spans="1:12">
      <c r="A10" s="300"/>
      <c r="B10" s="285"/>
      <c r="C10" s="285"/>
      <c r="D10" s="285"/>
      <c r="E10" s="285"/>
      <c r="F10" s="285"/>
      <c r="G10" s="285"/>
      <c r="H10" s="285"/>
      <c r="I10" s="285"/>
      <c r="J10" s="285"/>
      <c r="K10" s="285"/>
      <c r="L10" s="287"/>
    </row>
    <row r="11" spans="1:12">
      <c r="A11" s="300" t="s">
        <v>141</v>
      </c>
      <c r="B11" s="285"/>
      <c r="C11" s="285"/>
      <c r="D11" s="285"/>
      <c r="E11" s="285"/>
      <c r="F11" s="285"/>
      <c r="G11" s="285"/>
      <c r="H11" s="285"/>
      <c r="I11" s="285"/>
      <c r="J11" s="285"/>
      <c r="K11" s="285"/>
      <c r="L11" s="287"/>
    </row>
    <row r="12" spans="1:12">
      <c r="A12" s="300"/>
      <c r="B12" s="285"/>
      <c r="C12" s="285"/>
      <c r="D12" s="285"/>
      <c r="E12" s="285"/>
      <c r="F12" s="285"/>
      <c r="G12" s="285"/>
      <c r="H12" s="285"/>
      <c r="I12" s="285"/>
      <c r="J12" s="285"/>
      <c r="K12" s="285"/>
      <c r="L12" s="287"/>
    </row>
    <row r="13" spans="1:12">
      <c r="A13" s="300" t="s">
        <v>142</v>
      </c>
      <c r="B13" s="285"/>
      <c r="C13" s="285"/>
      <c r="D13" s="285"/>
      <c r="E13" s="285"/>
      <c r="F13" s="285"/>
      <c r="G13" s="285"/>
      <c r="H13" s="285"/>
      <c r="I13" s="285"/>
      <c r="J13" s="285"/>
      <c r="K13" s="285"/>
      <c r="L13" s="287"/>
    </row>
    <row r="14" spans="1:12" ht="84" customHeight="1">
      <c r="A14" s="301" t="s">
        <v>405</v>
      </c>
      <c r="B14" s="296" t="s">
        <v>143</v>
      </c>
      <c r="C14" s="296" t="s">
        <v>144</v>
      </c>
      <c r="D14" s="296" t="s">
        <v>152</v>
      </c>
      <c r="E14" s="296" t="s">
        <v>406</v>
      </c>
      <c r="F14" s="296" t="s">
        <v>407</v>
      </c>
      <c r="G14" s="296" t="s">
        <v>408</v>
      </c>
      <c r="H14" s="296" t="s">
        <v>409</v>
      </c>
      <c r="I14" s="296" t="s">
        <v>410</v>
      </c>
      <c r="J14" s="297" t="s">
        <v>287</v>
      </c>
      <c r="K14" s="285"/>
      <c r="L14" s="287"/>
    </row>
    <row r="15" spans="1:12" s="298" customFormat="1" ht="10.5">
      <c r="A15" s="544"/>
      <c r="B15" s="296" t="s">
        <v>437</v>
      </c>
      <c r="C15" s="296" t="s">
        <v>437</v>
      </c>
      <c r="D15" s="296" t="s">
        <v>437</v>
      </c>
      <c r="E15" s="296" t="s">
        <v>437</v>
      </c>
      <c r="F15" s="296" t="s">
        <v>437</v>
      </c>
      <c r="G15" s="296" t="s">
        <v>437</v>
      </c>
      <c r="H15" s="302" t="s">
        <v>437</v>
      </c>
      <c r="I15" s="296" t="s">
        <v>437</v>
      </c>
      <c r="J15" s="302" t="s">
        <v>437</v>
      </c>
      <c r="L15" s="440"/>
    </row>
    <row r="16" spans="1:12" s="298" customFormat="1" ht="10.5">
      <c r="A16" s="544"/>
      <c r="B16" s="296" t="s">
        <v>437</v>
      </c>
      <c r="C16" s="296" t="s">
        <v>437</v>
      </c>
      <c r="D16" s="296" t="s">
        <v>437</v>
      </c>
      <c r="E16" s="296" t="s">
        <v>437</v>
      </c>
      <c r="F16" s="296" t="s">
        <v>437</v>
      </c>
      <c r="G16" s="296" t="s">
        <v>437</v>
      </c>
      <c r="H16" s="302" t="s">
        <v>437</v>
      </c>
      <c r="I16" s="296" t="s">
        <v>437</v>
      </c>
      <c r="J16" s="302" t="s">
        <v>437</v>
      </c>
      <c r="L16" s="440"/>
    </row>
    <row r="17" spans="1:12" s="298" customFormat="1" ht="10.5">
      <c r="A17" s="544"/>
      <c r="B17" s="296" t="s">
        <v>437</v>
      </c>
      <c r="C17" s="296" t="s">
        <v>437</v>
      </c>
      <c r="D17" s="296" t="s">
        <v>437</v>
      </c>
      <c r="E17" s="296" t="s">
        <v>437</v>
      </c>
      <c r="F17" s="296" t="s">
        <v>437</v>
      </c>
      <c r="G17" s="296" t="s">
        <v>437</v>
      </c>
      <c r="H17" s="302" t="s">
        <v>437</v>
      </c>
      <c r="I17" s="296" t="s">
        <v>437</v>
      </c>
      <c r="J17" s="302" t="s">
        <v>437</v>
      </c>
      <c r="L17" s="440"/>
    </row>
    <row r="18" spans="1:12" s="298" customFormat="1" ht="10.5">
      <c r="A18" s="545"/>
      <c r="B18" s="296" t="s">
        <v>437</v>
      </c>
      <c r="C18" s="296" t="s">
        <v>437</v>
      </c>
      <c r="D18" s="296" t="s">
        <v>437</v>
      </c>
      <c r="E18" s="296" t="s">
        <v>437</v>
      </c>
      <c r="F18" s="296" t="s">
        <v>437</v>
      </c>
      <c r="G18" s="296" t="s">
        <v>437</v>
      </c>
      <c r="H18" s="302" t="s">
        <v>437</v>
      </c>
      <c r="I18" s="296" t="s">
        <v>437</v>
      </c>
      <c r="J18" s="302" t="s">
        <v>437</v>
      </c>
      <c r="L18" s="440"/>
    </row>
    <row r="19" spans="1:12" s="298" customFormat="1" ht="31.5">
      <c r="A19" s="301" t="s">
        <v>147</v>
      </c>
      <c r="B19" s="296" t="s">
        <v>437</v>
      </c>
      <c r="C19" s="296" t="s">
        <v>437</v>
      </c>
      <c r="D19" s="296" t="s">
        <v>437</v>
      </c>
      <c r="E19" s="296" t="s">
        <v>437</v>
      </c>
      <c r="F19" s="296" t="s">
        <v>437</v>
      </c>
      <c r="G19" s="296" t="s">
        <v>437</v>
      </c>
      <c r="H19" s="302" t="s">
        <v>437</v>
      </c>
      <c r="I19" s="296" t="s">
        <v>437</v>
      </c>
      <c r="J19" s="302" t="s">
        <v>437</v>
      </c>
      <c r="L19" s="440"/>
    </row>
    <row r="20" spans="1:12" s="298" customFormat="1" ht="10.5">
      <c r="A20" s="303" t="s">
        <v>181</v>
      </c>
      <c r="B20" s="296" t="s">
        <v>437</v>
      </c>
      <c r="C20" s="296" t="s">
        <v>437</v>
      </c>
      <c r="D20" s="296" t="s">
        <v>437</v>
      </c>
      <c r="E20" s="296" t="s">
        <v>437</v>
      </c>
      <c r="F20" s="296" t="s">
        <v>437</v>
      </c>
      <c r="G20" s="296" t="s">
        <v>437</v>
      </c>
      <c r="H20" s="302" t="s">
        <v>437</v>
      </c>
      <c r="I20" s="296" t="s">
        <v>437</v>
      </c>
      <c r="J20" s="302" t="s">
        <v>437</v>
      </c>
      <c r="L20" s="440"/>
    </row>
    <row r="21" spans="1:12" s="298" customFormat="1" ht="21">
      <c r="A21" s="301" t="s">
        <v>148</v>
      </c>
      <c r="B21" s="296" t="s">
        <v>437</v>
      </c>
      <c r="C21" s="296" t="s">
        <v>437</v>
      </c>
      <c r="D21" s="296" t="s">
        <v>437</v>
      </c>
      <c r="E21" s="296" t="s">
        <v>437</v>
      </c>
      <c r="F21" s="296" t="s">
        <v>437</v>
      </c>
      <c r="G21" s="296" t="s">
        <v>437</v>
      </c>
      <c r="H21" s="302" t="s">
        <v>437</v>
      </c>
      <c r="I21" s="296" t="s">
        <v>437</v>
      </c>
      <c r="J21" s="302" t="s">
        <v>437</v>
      </c>
      <c r="L21" s="440"/>
    </row>
    <row r="22" spans="1:12" ht="27">
      <c r="A22" s="304" t="s">
        <v>182</v>
      </c>
      <c r="B22" s="279" t="s">
        <v>437</v>
      </c>
      <c r="C22" s="279" t="s">
        <v>437</v>
      </c>
      <c r="D22" s="279" t="s">
        <v>437</v>
      </c>
      <c r="E22" s="279" t="s">
        <v>437</v>
      </c>
      <c r="F22" s="279" t="s">
        <v>437</v>
      </c>
      <c r="G22" s="279" t="s">
        <v>437</v>
      </c>
      <c r="H22" s="305" t="s">
        <v>437</v>
      </c>
      <c r="I22" s="279" t="s">
        <v>437</v>
      </c>
      <c r="J22" s="305" t="s">
        <v>437</v>
      </c>
      <c r="K22" s="285"/>
      <c r="L22" s="287"/>
    </row>
    <row r="23" spans="1:12" ht="15" customHeight="1">
      <c r="A23" s="561" t="s">
        <v>140</v>
      </c>
      <c r="B23" s="561"/>
      <c r="C23" s="561"/>
      <c r="D23" s="561"/>
      <c r="E23" s="306">
        <v>0</v>
      </c>
      <c r="F23" s="307"/>
      <c r="G23" s="308"/>
      <c r="H23" s="309">
        <v>0</v>
      </c>
      <c r="I23" s="426"/>
      <c r="J23" s="306">
        <v>0</v>
      </c>
      <c r="K23" s="285"/>
      <c r="L23" s="287"/>
    </row>
    <row r="24" spans="1:12">
      <c r="A24" s="300"/>
      <c r="B24" s="285"/>
      <c r="C24" s="285"/>
      <c r="D24" s="285"/>
      <c r="E24" s="285"/>
      <c r="F24" s="285"/>
      <c r="G24" s="285"/>
      <c r="H24" s="285"/>
      <c r="I24" s="285"/>
      <c r="J24" s="285"/>
      <c r="K24" s="285"/>
      <c r="L24" s="287"/>
    </row>
    <row r="25" spans="1:12">
      <c r="A25" s="300" t="s">
        <v>1648</v>
      </c>
      <c r="B25" s="285"/>
      <c r="C25" s="285"/>
      <c r="D25" s="285"/>
      <c r="E25" s="285"/>
      <c r="F25" s="285"/>
      <c r="G25" s="285"/>
      <c r="H25" s="285"/>
      <c r="I25" s="285"/>
      <c r="J25" s="285"/>
      <c r="K25" s="285"/>
      <c r="L25" s="287"/>
    </row>
    <row r="26" spans="1:12" ht="65">
      <c r="A26" s="279" t="s">
        <v>149</v>
      </c>
      <c r="B26" s="279" t="s">
        <v>414</v>
      </c>
      <c r="C26" s="279" t="s">
        <v>152</v>
      </c>
      <c r="D26" s="279" t="s">
        <v>406</v>
      </c>
      <c r="E26" s="279" t="s">
        <v>407</v>
      </c>
      <c r="F26" s="279" t="s">
        <v>415</v>
      </c>
      <c r="G26" s="279" t="s">
        <v>416</v>
      </c>
      <c r="H26" s="279" t="s">
        <v>410</v>
      </c>
      <c r="I26" s="310" t="s">
        <v>417</v>
      </c>
      <c r="J26" s="285"/>
      <c r="K26" s="285"/>
      <c r="L26" s="287"/>
    </row>
    <row r="27" spans="1:12">
      <c r="A27" s="279" t="s">
        <v>437</v>
      </c>
      <c r="B27" s="279" t="s">
        <v>437</v>
      </c>
      <c r="C27" s="279" t="s">
        <v>437</v>
      </c>
      <c r="D27" s="279" t="s">
        <v>437</v>
      </c>
      <c r="E27" s="279" t="s">
        <v>437</v>
      </c>
      <c r="F27" s="279" t="s">
        <v>437</v>
      </c>
      <c r="G27" s="279" t="s">
        <v>437</v>
      </c>
      <c r="H27" s="279" t="s">
        <v>437</v>
      </c>
      <c r="I27" s="279" t="s">
        <v>437</v>
      </c>
      <c r="J27" s="285"/>
      <c r="K27" s="285"/>
      <c r="L27" s="287"/>
    </row>
    <row r="28" spans="1:12" ht="14.15" customHeight="1">
      <c r="A28" s="559" t="s">
        <v>140</v>
      </c>
      <c r="B28" s="559"/>
      <c r="C28" s="559"/>
      <c r="D28" s="559"/>
      <c r="E28" s="559"/>
      <c r="F28" s="559"/>
      <c r="G28" s="559"/>
      <c r="H28" s="278"/>
      <c r="I28" s="278"/>
      <c r="J28" s="285"/>
      <c r="K28" s="285"/>
      <c r="L28" s="287"/>
    </row>
    <row r="29" spans="1:12">
      <c r="A29" s="423"/>
      <c r="B29" s="285"/>
      <c r="C29" s="285"/>
      <c r="D29" s="285"/>
      <c r="E29" s="285"/>
      <c r="F29" s="285"/>
      <c r="G29" s="285"/>
      <c r="H29" s="285"/>
      <c r="I29" s="285"/>
      <c r="J29" s="285"/>
      <c r="K29" s="285"/>
      <c r="L29" s="287"/>
    </row>
    <row r="30" spans="1:12" ht="44.25" customHeight="1">
      <c r="A30" s="558" t="s">
        <v>150</v>
      </c>
      <c r="B30" s="543"/>
      <c r="C30" s="543"/>
      <c r="D30" s="543"/>
      <c r="E30" s="543"/>
      <c r="F30" s="543"/>
      <c r="G30" s="543"/>
      <c r="H30" s="543"/>
      <c r="I30" s="543"/>
      <c r="J30" s="285"/>
      <c r="K30" s="285"/>
      <c r="L30" s="287"/>
    </row>
    <row r="31" spans="1:12" ht="14.15" customHeight="1">
      <c r="A31" s="542" t="s">
        <v>1649</v>
      </c>
      <c r="B31" s="543"/>
      <c r="C31" s="543"/>
      <c r="D31" s="543"/>
      <c r="E31" s="543"/>
      <c r="F31" s="543"/>
      <c r="G31" s="543"/>
      <c r="H31" s="543"/>
      <c r="I31" s="543"/>
      <c r="J31" s="543"/>
      <c r="K31" s="285"/>
      <c r="L31" s="287"/>
    </row>
    <row r="32" spans="1:12">
      <c r="A32" s="311"/>
      <c r="B32" s="285"/>
      <c r="C32" s="285"/>
      <c r="D32" s="285"/>
      <c r="E32" s="285"/>
      <c r="F32" s="285"/>
      <c r="G32" s="285"/>
      <c r="H32" s="285"/>
      <c r="I32" s="285"/>
      <c r="J32" s="285"/>
      <c r="K32" s="285"/>
      <c r="L32" s="287"/>
    </row>
    <row r="33" spans="1:12" ht="51" customHeight="1">
      <c r="A33" s="424" t="s">
        <v>151</v>
      </c>
      <c r="B33" s="279" t="s">
        <v>418</v>
      </c>
      <c r="C33" s="279" t="s">
        <v>23</v>
      </c>
      <c r="D33" s="279" t="s">
        <v>152</v>
      </c>
      <c r="E33" s="279" t="s">
        <v>153</v>
      </c>
      <c r="F33" s="279" t="s">
        <v>407</v>
      </c>
      <c r="G33" s="279" t="s">
        <v>154</v>
      </c>
      <c r="H33" s="279" t="s">
        <v>419</v>
      </c>
      <c r="I33" s="279" t="s">
        <v>136</v>
      </c>
      <c r="J33" s="310" t="s">
        <v>155</v>
      </c>
      <c r="K33" s="285"/>
      <c r="L33" s="287"/>
    </row>
    <row r="34" spans="1:12" s="298" customFormat="1" ht="73.5">
      <c r="A34" s="295" t="s">
        <v>443</v>
      </c>
      <c r="B34" s="296" t="s">
        <v>437</v>
      </c>
      <c r="C34" s="296" t="s">
        <v>437</v>
      </c>
      <c r="D34" s="318" t="s">
        <v>437</v>
      </c>
      <c r="E34" s="296" t="s">
        <v>437</v>
      </c>
      <c r="F34" s="296" t="s">
        <v>437</v>
      </c>
      <c r="G34" s="296" t="s">
        <v>437</v>
      </c>
      <c r="H34" s="296" t="s">
        <v>437</v>
      </c>
      <c r="I34" s="296" t="s">
        <v>437</v>
      </c>
      <c r="J34" s="302">
        <v>0</v>
      </c>
      <c r="L34" s="440"/>
    </row>
    <row r="35" spans="1:12" s="298" customFormat="1" ht="52.5">
      <c r="A35" s="312" t="s">
        <v>156</v>
      </c>
      <c r="B35" s="296" t="s">
        <v>1655</v>
      </c>
      <c r="C35" s="296" t="s">
        <v>437</v>
      </c>
      <c r="D35" s="316" t="s">
        <v>1787</v>
      </c>
      <c r="E35" s="360">
        <v>6000</v>
      </c>
      <c r="F35" s="296" t="s">
        <v>437</v>
      </c>
      <c r="G35" s="296" t="s">
        <v>437</v>
      </c>
      <c r="H35" s="296" t="s">
        <v>437</v>
      </c>
      <c r="I35" s="296" t="s">
        <v>437</v>
      </c>
      <c r="J35" s="302">
        <v>5500</v>
      </c>
      <c r="L35" s="440"/>
    </row>
    <row r="36" spans="1:12" s="298" customFormat="1" ht="84">
      <c r="A36" s="312" t="s">
        <v>157</v>
      </c>
      <c r="B36" s="296" t="s">
        <v>437</v>
      </c>
      <c r="C36" s="296" t="s">
        <v>437</v>
      </c>
      <c r="D36" s="318" t="s">
        <v>437</v>
      </c>
      <c r="E36" s="296" t="s">
        <v>437</v>
      </c>
      <c r="F36" s="296" t="s">
        <v>437</v>
      </c>
      <c r="G36" s="296" t="s">
        <v>437</v>
      </c>
      <c r="H36" s="296" t="s">
        <v>437</v>
      </c>
      <c r="I36" s="296" t="s">
        <v>437</v>
      </c>
      <c r="J36" s="302">
        <v>0</v>
      </c>
      <c r="L36" s="315"/>
    </row>
    <row r="37" spans="1:12" s="298" customFormat="1" ht="94.5">
      <c r="A37" s="312" t="s">
        <v>158</v>
      </c>
      <c r="B37" s="313" t="s">
        <v>1660</v>
      </c>
      <c r="C37" s="296" t="s">
        <v>586</v>
      </c>
      <c r="D37" s="316" t="s">
        <v>1662</v>
      </c>
      <c r="E37" s="302">
        <v>50000</v>
      </c>
      <c r="F37" s="296" t="s">
        <v>437</v>
      </c>
      <c r="G37" s="296" t="s">
        <v>437</v>
      </c>
      <c r="H37" s="296" t="s">
        <v>437</v>
      </c>
      <c r="I37" s="296" t="s">
        <v>437</v>
      </c>
      <c r="J37" s="314">
        <v>43750</v>
      </c>
      <c r="L37" s="315"/>
    </row>
    <row r="38" spans="1:12" s="298" customFormat="1" ht="46" customHeight="1">
      <c r="A38" s="546" t="s">
        <v>159</v>
      </c>
      <c r="B38" s="296" t="s">
        <v>1757</v>
      </c>
      <c r="C38" s="296" t="s">
        <v>586</v>
      </c>
      <c r="D38" s="316" t="s">
        <v>1786</v>
      </c>
      <c r="E38" s="317">
        <v>87000</v>
      </c>
      <c r="F38" s="296" t="s">
        <v>437</v>
      </c>
      <c r="G38" s="296" t="s">
        <v>437</v>
      </c>
      <c r="H38" s="296" t="s">
        <v>437</v>
      </c>
      <c r="I38" s="296" t="s">
        <v>437</v>
      </c>
      <c r="J38" s="319">
        <v>83375</v>
      </c>
      <c r="L38" s="315"/>
    </row>
    <row r="39" spans="1:12" s="298" customFormat="1" ht="21">
      <c r="A39" s="546"/>
      <c r="B39" s="313" t="s">
        <v>1785</v>
      </c>
      <c r="C39" s="296"/>
      <c r="D39" s="316" t="s">
        <v>1800</v>
      </c>
      <c r="E39" s="317">
        <v>2102</v>
      </c>
      <c r="F39" s="318"/>
      <c r="G39" s="318"/>
      <c r="H39" s="318"/>
      <c r="I39" s="318"/>
      <c r="J39" s="319">
        <v>2102</v>
      </c>
      <c r="L39" s="315"/>
    </row>
    <row r="40" spans="1:12" s="298" customFormat="1" ht="10.5">
      <c r="A40" s="546"/>
      <c r="B40" s="313"/>
      <c r="C40" s="296"/>
      <c r="D40" s="316"/>
      <c r="E40" s="317"/>
      <c r="F40" s="318"/>
      <c r="G40" s="318"/>
      <c r="H40" s="318"/>
      <c r="I40" s="318"/>
      <c r="J40" s="319"/>
      <c r="L40" s="315"/>
    </row>
    <row r="41" spans="1:12" s="298" customFormat="1" ht="49" customHeight="1">
      <c r="A41" s="547"/>
      <c r="B41" s="313"/>
      <c r="C41" s="296"/>
      <c r="D41" s="296"/>
      <c r="E41" s="296"/>
      <c r="F41" s="296"/>
      <c r="G41" s="296"/>
      <c r="H41" s="296"/>
      <c r="I41" s="296"/>
      <c r="J41" s="314"/>
      <c r="L41" s="440"/>
    </row>
    <row r="42" spans="1:12" ht="14.15" customHeight="1">
      <c r="A42" s="553" t="s">
        <v>140</v>
      </c>
      <c r="B42" s="553"/>
      <c r="C42" s="553"/>
      <c r="D42" s="553"/>
      <c r="E42" s="429"/>
      <c r="F42" s="548"/>
      <c r="G42" s="549"/>
      <c r="H42" s="429"/>
      <c r="I42" s="429"/>
      <c r="J42" s="320">
        <f>SUM(J34:J41)</f>
        <v>134727</v>
      </c>
      <c r="K42" s="285"/>
      <c r="L42" s="287"/>
    </row>
    <row r="43" spans="1:12">
      <c r="A43" s="285"/>
      <c r="B43" s="300" t="s">
        <v>1650</v>
      </c>
      <c r="C43" s="285"/>
      <c r="D43" s="285"/>
      <c r="E43" s="285"/>
      <c r="F43" s="285"/>
      <c r="G43" s="285"/>
      <c r="H43" s="285"/>
      <c r="I43" s="285"/>
      <c r="J43" s="285"/>
      <c r="K43" s="285"/>
      <c r="L43" s="287"/>
    </row>
    <row r="44" spans="1:12">
      <c r="A44" s="300"/>
      <c r="B44" s="285"/>
      <c r="C44" s="285"/>
      <c r="D44" s="285"/>
      <c r="E44" s="285"/>
      <c r="F44" s="285"/>
      <c r="G44" s="285"/>
      <c r="H44" s="285"/>
      <c r="I44" s="285"/>
      <c r="J44" s="285"/>
      <c r="K44" s="285"/>
      <c r="L44" s="287"/>
    </row>
    <row r="45" spans="1:12" ht="78">
      <c r="A45" s="279" t="s">
        <v>160</v>
      </c>
      <c r="B45" s="279" t="s">
        <v>161</v>
      </c>
      <c r="C45" s="425" t="s">
        <v>162</v>
      </c>
      <c r="D45" s="279" t="s">
        <v>1</v>
      </c>
      <c r="E45" s="279" t="s">
        <v>152</v>
      </c>
      <c r="F45" s="279" t="s">
        <v>153</v>
      </c>
      <c r="G45" s="279" t="s">
        <v>163</v>
      </c>
      <c r="H45" s="279" t="s">
        <v>164</v>
      </c>
      <c r="I45" s="279" t="s">
        <v>165</v>
      </c>
      <c r="J45" s="279" t="s">
        <v>166</v>
      </c>
      <c r="K45" s="279" t="s">
        <v>167</v>
      </c>
      <c r="L45" s="441"/>
    </row>
    <row r="46" spans="1:12" ht="15" customHeight="1">
      <c r="A46" s="279" t="s">
        <v>437</v>
      </c>
      <c r="B46" s="279" t="s">
        <v>437</v>
      </c>
      <c r="C46" s="279" t="s">
        <v>437</v>
      </c>
      <c r="D46" s="279" t="s">
        <v>437</v>
      </c>
      <c r="E46" s="279" t="s">
        <v>437</v>
      </c>
      <c r="F46" s="279" t="s">
        <v>437</v>
      </c>
      <c r="G46" s="279" t="s">
        <v>437</v>
      </c>
      <c r="H46" s="279" t="s">
        <v>437</v>
      </c>
      <c r="I46" s="279" t="s">
        <v>437</v>
      </c>
      <c r="J46" s="279" t="s">
        <v>437</v>
      </c>
      <c r="K46" s="279" t="s">
        <v>437</v>
      </c>
      <c r="L46" s="442"/>
    </row>
    <row r="47" spans="1:12" ht="14.15" customHeight="1">
      <c r="A47" s="550" t="s">
        <v>168</v>
      </c>
      <c r="B47" s="551"/>
      <c r="C47" s="551"/>
      <c r="D47" s="551"/>
      <c r="E47" s="551"/>
      <c r="F47" s="551"/>
      <c r="G47" s="551"/>
      <c r="H47" s="552"/>
      <c r="I47" s="279" t="s">
        <v>437</v>
      </c>
      <c r="J47" s="279" t="s">
        <v>437</v>
      </c>
      <c r="K47" s="279" t="s">
        <v>437</v>
      </c>
      <c r="L47" s="442"/>
    </row>
    <row r="48" spans="1:12" ht="14.5" thickBot="1">
      <c r="A48" s="285"/>
      <c r="B48" s="285"/>
      <c r="C48" s="285"/>
      <c r="D48" s="285"/>
      <c r="E48" s="285"/>
      <c r="F48" s="285"/>
      <c r="G48" s="285"/>
      <c r="H48" s="285"/>
      <c r="I48" s="285"/>
      <c r="J48" s="285"/>
      <c r="K48" s="285"/>
      <c r="L48" s="443"/>
    </row>
    <row r="49" spans="1:12">
      <c r="A49" s="321" t="s">
        <v>169</v>
      </c>
      <c r="B49" s="322"/>
      <c r="C49" s="322"/>
      <c r="D49" s="322"/>
      <c r="E49" s="322"/>
      <c r="F49" s="322"/>
      <c r="G49" s="322"/>
      <c r="H49" s="322"/>
      <c r="I49" s="322"/>
      <c r="J49" s="322"/>
      <c r="K49" s="322"/>
      <c r="L49" s="444"/>
    </row>
    <row r="50" spans="1:12">
      <c r="A50" s="323" t="s">
        <v>170</v>
      </c>
      <c r="B50" s="324"/>
      <c r="C50" s="324"/>
      <c r="D50" s="324"/>
      <c r="E50" s="324"/>
      <c r="F50" s="324"/>
      <c r="G50" s="324"/>
      <c r="H50" s="324"/>
      <c r="I50" s="324"/>
      <c r="J50" s="324"/>
      <c r="K50" s="324"/>
      <c r="L50" s="445"/>
    </row>
    <row r="51" spans="1:12" ht="10.5" customHeight="1">
      <c r="A51" s="323"/>
      <c r="B51" s="324"/>
      <c r="C51" s="324"/>
      <c r="D51" s="324"/>
      <c r="E51" s="324"/>
      <c r="F51" s="324"/>
      <c r="G51" s="324"/>
      <c r="H51" s="324"/>
      <c r="I51" s="324"/>
      <c r="J51" s="324"/>
      <c r="K51" s="324"/>
      <c r="L51" s="445"/>
    </row>
    <row r="52" spans="1:12">
      <c r="A52" s="325" t="s">
        <v>565</v>
      </c>
      <c r="B52" s="324"/>
      <c r="C52" s="324"/>
      <c r="D52" s="324"/>
      <c r="E52" s="324"/>
      <c r="F52" s="324"/>
      <c r="G52" s="324"/>
      <c r="H52" s="324"/>
      <c r="I52" s="324"/>
      <c r="J52" s="324"/>
      <c r="K52" s="324"/>
      <c r="L52" s="445"/>
    </row>
    <row r="53" spans="1:12" ht="65">
      <c r="A53" s="326" t="s">
        <v>134</v>
      </c>
      <c r="B53" s="191" t="s">
        <v>414</v>
      </c>
      <c r="C53" s="191" t="s">
        <v>171</v>
      </c>
      <c r="D53" s="191" t="s">
        <v>135</v>
      </c>
      <c r="E53" s="191" t="s">
        <v>172</v>
      </c>
      <c r="F53" s="191" t="s">
        <v>173</v>
      </c>
      <c r="G53" s="191" t="s">
        <v>174</v>
      </c>
      <c r="H53" s="191" t="s">
        <v>175</v>
      </c>
      <c r="I53" s="191" t="s">
        <v>258</v>
      </c>
      <c r="J53" s="191" t="s">
        <v>420</v>
      </c>
      <c r="K53" s="191" t="s">
        <v>410</v>
      </c>
      <c r="L53" s="335" t="s">
        <v>287</v>
      </c>
    </row>
    <row r="54" spans="1:12" ht="115.5">
      <c r="A54" s="562" t="s">
        <v>434</v>
      </c>
      <c r="B54" s="327" t="s">
        <v>1572</v>
      </c>
      <c r="C54" s="328">
        <v>80</v>
      </c>
      <c r="D54" s="329" t="s">
        <v>1573</v>
      </c>
      <c r="E54" s="330" t="s">
        <v>1769</v>
      </c>
      <c r="F54" s="331" t="s">
        <v>586</v>
      </c>
      <c r="G54" s="332" t="s">
        <v>1575</v>
      </c>
      <c r="H54" s="428" t="s">
        <v>1576</v>
      </c>
      <c r="I54" s="191" t="s">
        <v>1806</v>
      </c>
      <c r="J54" s="333" t="s">
        <v>1807</v>
      </c>
      <c r="K54" s="361">
        <v>0</v>
      </c>
      <c r="L54" s="331">
        <v>0</v>
      </c>
    </row>
    <row r="55" spans="1:12" ht="91">
      <c r="A55" s="563"/>
      <c r="B55" s="328" t="s">
        <v>1577</v>
      </c>
      <c r="C55" s="328">
        <v>77.2</v>
      </c>
      <c r="D55" s="329" t="s">
        <v>1578</v>
      </c>
      <c r="E55" s="330" t="s">
        <v>1769</v>
      </c>
      <c r="F55" s="331" t="s">
        <v>586</v>
      </c>
      <c r="G55" s="332" t="s">
        <v>1575</v>
      </c>
      <c r="H55" s="428" t="s">
        <v>1579</v>
      </c>
      <c r="I55" s="191" t="s">
        <v>1809</v>
      </c>
      <c r="J55" s="333" t="s">
        <v>1808</v>
      </c>
      <c r="K55" s="361">
        <v>0</v>
      </c>
      <c r="L55" s="331">
        <v>0</v>
      </c>
    </row>
    <row r="56" spans="1:12" ht="69">
      <c r="A56" s="563"/>
      <c r="B56" s="328" t="s">
        <v>1580</v>
      </c>
      <c r="C56" s="328">
        <v>43</v>
      </c>
      <c r="D56" s="328" t="s">
        <v>1581</v>
      </c>
      <c r="E56" s="330" t="s">
        <v>1769</v>
      </c>
      <c r="F56" s="331" t="s">
        <v>586</v>
      </c>
      <c r="G56" s="332" t="s">
        <v>1575</v>
      </c>
      <c r="H56" s="328" t="s">
        <v>1582</v>
      </c>
      <c r="I56" s="328"/>
      <c r="J56" s="328" t="s">
        <v>1583</v>
      </c>
      <c r="K56" s="361">
        <v>0</v>
      </c>
      <c r="L56" s="331">
        <v>0</v>
      </c>
    </row>
    <row r="57" spans="1:12" ht="230">
      <c r="A57" s="563"/>
      <c r="B57" s="328" t="s">
        <v>1584</v>
      </c>
      <c r="C57" s="328">
        <v>35</v>
      </c>
      <c r="D57" s="328" t="s">
        <v>1585</v>
      </c>
      <c r="E57" s="330" t="s">
        <v>790</v>
      </c>
      <c r="F57" s="331" t="s">
        <v>586</v>
      </c>
      <c r="G57" s="332" t="s">
        <v>1771</v>
      </c>
      <c r="H57" s="328" t="s">
        <v>1586</v>
      </c>
      <c r="I57" s="328"/>
      <c r="J57" s="328" t="s">
        <v>1587</v>
      </c>
      <c r="K57" s="361">
        <v>0</v>
      </c>
      <c r="L57" s="334">
        <v>0</v>
      </c>
    </row>
    <row r="58" spans="1:12" ht="126.5">
      <c r="A58" s="563"/>
      <c r="B58" s="328" t="s">
        <v>1588</v>
      </c>
      <c r="C58" s="328">
        <v>100</v>
      </c>
      <c r="D58" s="328" t="s">
        <v>1589</v>
      </c>
      <c r="E58" s="330" t="s">
        <v>1769</v>
      </c>
      <c r="F58" s="331" t="s">
        <v>586</v>
      </c>
      <c r="G58" s="332" t="s">
        <v>1575</v>
      </c>
      <c r="H58" s="328" t="s">
        <v>1821</v>
      </c>
      <c r="I58" s="458" t="s">
        <v>1820</v>
      </c>
      <c r="J58" s="458" t="s">
        <v>1819</v>
      </c>
      <c r="K58" s="361">
        <v>0</v>
      </c>
      <c r="L58" s="334">
        <v>0</v>
      </c>
    </row>
    <row r="59" spans="1:12" ht="80.5">
      <c r="A59" s="563"/>
      <c r="B59" s="328" t="s">
        <v>1590</v>
      </c>
      <c r="C59" s="328">
        <v>58.8</v>
      </c>
      <c r="D59" s="328" t="s">
        <v>1591</v>
      </c>
      <c r="E59" s="330" t="s">
        <v>1769</v>
      </c>
      <c r="F59" s="331" t="s">
        <v>586</v>
      </c>
      <c r="G59" s="332" t="s">
        <v>1575</v>
      </c>
      <c r="H59" s="328" t="s">
        <v>1592</v>
      </c>
      <c r="I59" s="328"/>
      <c r="J59" s="328" t="s">
        <v>1593</v>
      </c>
      <c r="K59" s="361">
        <v>0</v>
      </c>
      <c r="L59" s="334">
        <v>0</v>
      </c>
    </row>
    <row r="60" spans="1:12" ht="80.5">
      <c r="A60" s="563"/>
      <c r="B60" s="328" t="s">
        <v>1594</v>
      </c>
      <c r="C60" s="328">
        <v>115.4</v>
      </c>
      <c r="D60" s="328" t="s">
        <v>1595</v>
      </c>
      <c r="E60" s="330" t="s">
        <v>1007</v>
      </c>
      <c r="F60" s="331" t="s">
        <v>586</v>
      </c>
      <c r="G60" s="332" t="s">
        <v>1596</v>
      </c>
      <c r="H60" s="328" t="s">
        <v>1597</v>
      </c>
      <c r="I60" s="328"/>
      <c r="J60" s="328" t="s">
        <v>1598</v>
      </c>
      <c r="K60" s="361">
        <v>0</v>
      </c>
      <c r="L60" s="334">
        <v>0</v>
      </c>
    </row>
    <row r="61" spans="1:12" s="369" customFormat="1" ht="195">
      <c r="A61" s="563"/>
      <c r="B61" s="436" t="s">
        <v>1599</v>
      </c>
      <c r="C61" s="436">
        <v>35</v>
      </c>
      <c r="D61" s="436" t="s">
        <v>1600</v>
      </c>
      <c r="E61" s="330" t="s">
        <v>1769</v>
      </c>
      <c r="F61" s="437" t="s">
        <v>586</v>
      </c>
      <c r="G61" s="438" t="s">
        <v>1575</v>
      </c>
      <c r="H61" s="439" t="s">
        <v>1822</v>
      </c>
      <c r="I61" s="456" t="s">
        <v>1811</v>
      </c>
      <c r="J61" s="456" t="s">
        <v>1812</v>
      </c>
      <c r="K61" s="361">
        <v>0</v>
      </c>
      <c r="L61" s="351">
        <v>0</v>
      </c>
    </row>
    <row r="62" spans="1:12" ht="198.75" customHeight="1">
      <c r="A62" s="563"/>
      <c r="B62" s="328" t="s">
        <v>1601</v>
      </c>
      <c r="C62" s="328">
        <v>48.7</v>
      </c>
      <c r="D62" s="328" t="s">
        <v>1602</v>
      </c>
      <c r="E62" s="433" t="s">
        <v>1007</v>
      </c>
      <c r="F62" s="331" t="s">
        <v>586</v>
      </c>
      <c r="G62" s="332" t="s">
        <v>1596</v>
      </c>
      <c r="H62" s="457" t="s">
        <v>1814</v>
      </c>
      <c r="I62" s="457" t="s">
        <v>1813</v>
      </c>
      <c r="J62" s="457" t="s">
        <v>1815</v>
      </c>
      <c r="K62" s="361">
        <v>0</v>
      </c>
      <c r="L62" s="335">
        <v>0</v>
      </c>
    </row>
    <row r="63" spans="1:12" ht="130">
      <c r="A63" s="563"/>
      <c r="B63" s="328" t="s">
        <v>1772</v>
      </c>
      <c r="C63" s="328">
        <v>139</v>
      </c>
      <c r="D63" s="328" t="s">
        <v>1773</v>
      </c>
      <c r="E63" s="433" t="s">
        <v>1007</v>
      </c>
      <c r="F63" s="434" t="s">
        <v>586</v>
      </c>
      <c r="G63" s="332" t="s">
        <v>1596</v>
      </c>
      <c r="H63" s="428" t="s">
        <v>1796</v>
      </c>
      <c r="I63" s="428" t="s">
        <v>1810</v>
      </c>
      <c r="J63" s="428" t="s">
        <v>1774</v>
      </c>
      <c r="K63" s="361">
        <v>0</v>
      </c>
      <c r="L63" s="446">
        <v>0</v>
      </c>
    </row>
    <row r="64" spans="1:12" ht="117">
      <c r="A64" s="563"/>
      <c r="B64" s="328" t="s">
        <v>1798</v>
      </c>
      <c r="C64" s="328">
        <v>110.9</v>
      </c>
      <c r="D64" s="328" t="s">
        <v>1578</v>
      </c>
      <c r="E64" s="433" t="s">
        <v>1007</v>
      </c>
      <c r="F64" s="434" t="s">
        <v>586</v>
      </c>
      <c r="G64" s="332" t="s">
        <v>1596</v>
      </c>
      <c r="H64" s="428" t="s">
        <v>1801</v>
      </c>
      <c r="I64" s="428"/>
      <c r="J64" s="428" t="s">
        <v>1802</v>
      </c>
      <c r="K64" s="361">
        <v>0</v>
      </c>
      <c r="L64" s="451">
        <v>0</v>
      </c>
    </row>
    <row r="65" spans="1:12" s="298" customFormat="1" ht="103.5">
      <c r="A65" s="563"/>
      <c r="B65" s="328" t="s">
        <v>1603</v>
      </c>
      <c r="C65" s="328">
        <v>55.2</v>
      </c>
      <c r="D65" s="328" t="s">
        <v>1799</v>
      </c>
      <c r="E65" s="433" t="s">
        <v>1769</v>
      </c>
      <c r="F65" s="331" t="s">
        <v>586</v>
      </c>
      <c r="G65" s="332" t="s">
        <v>1575</v>
      </c>
      <c r="H65" s="328" t="s">
        <v>1604</v>
      </c>
      <c r="I65" s="328"/>
      <c r="J65" s="328" t="s">
        <v>1605</v>
      </c>
      <c r="K65" s="361">
        <v>0</v>
      </c>
      <c r="L65" s="335">
        <v>0</v>
      </c>
    </row>
    <row r="66" spans="1:12" s="298" customFormat="1" ht="42">
      <c r="A66" s="336" t="s">
        <v>444</v>
      </c>
      <c r="B66" s="329" t="s">
        <v>437</v>
      </c>
      <c r="C66" s="329" t="s">
        <v>437</v>
      </c>
      <c r="D66" s="329" t="s">
        <v>437</v>
      </c>
      <c r="E66" s="329" t="s">
        <v>437</v>
      </c>
      <c r="F66" s="329" t="s">
        <v>437</v>
      </c>
      <c r="G66" s="329" t="s">
        <v>437</v>
      </c>
      <c r="H66" s="329" t="s">
        <v>437</v>
      </c>
      <c r="I66" s="329" t="s">
        <v>437</v>
      </c>
      <c r="J66" s="329" t="s">
        <v>437</v>
      </c>
      <c r="K66" s="337" t="s">
        <v>437</v>
      </c>
      <c r="L66" s="338">
        <v>0</v>
      </c>
    </row>
    <row r="67" spans="1:12" s="298" customFormat="1" ht="31.5">
      <c r="A67" s="339" t="s">
        <v>436</v>
      </c>
      <c r="B67" s="329" t="s">
        <v>437</v>
      </c>
      <c r="C67" s="329" t="s">
        <v>437</v>
      </c>
      <c r="D67" s="329" t="s">
        <v>437</v>
      </c>
      <c r="E67" s="329" t="s">
        <v>437</v>
      </c>
      <c r="F67" s="329" t="s">
        <v>437</v>
      </c>
      <c r="G67" s="329" t="s">
        <v>437</v>
      </c>
      <c r="H67" s="329" t="s">
        <v>437</v>
      </c>
      <c r="I67" s="329" t="s">
        <v>437</v>
      </c>
      <c r="J67" s="329" t="s">
        <v>437</v>
      </c>
      <c r="K67" s="337" t="s">
        <v>437</v>
      </c>
      <c r="L67" s="338">
        <v>0</v>
      </c>
    </row>
    <row r="68" spans="1:12" s="298" customFormat="1" ht="21">
      <c r="A68" s="339" t="s">
        <v>138</v>
      </c>
      <c r="B68" s="329" t="s">
        <v>437</v>
      </c>
      <c r="C68" s="329" t="s">
        <v>437</v>
      </c>
      <c r="D68" s="329" t="s">
        <v>437</v>
      </c>
      <c r="E68" s="329" t="s">
        <v>437</v>
      </c>
      <c r="F68" s="329" t="s">
        <v>437</v>
      </c>
      <c r="G68" s="329" t="s">
        <v>437</v>
      </c>
      <c r="H68" s="329" t="s">
        <v>437</v>
      </c>
      <c r="I68" s="329" t="s">
        <v>437</v>
      </c>
      <c r="J68" s="329" t="s">
        <v>437</v>
      </c>
      <c r="K68" s="337" t="s">
        <v>437</v>
      </c>
      <c r="L68" s="338">
        <v>0</v>
      </c>
    </row>
    <row r="69" spans="1:12" ht="42" customHeight="1">
      <c r="A69" s="339" t="s">
        <v>139</v>
      </c>
      <c r="B69" s="329" t="s">
        <v>437</v>
      </c>
      <c r="C69" s="329" t="s">
        <v>437</v>
      </c>
      <c r="D69" s="329" t="s">
        <v>437</v>
      </c>
      <c r="E69" s="329" t="s">
        <v>437</v>
      </c>
      <c r="F69" s="329" t="s">
        <v>437</v>
      </c>
      <c r="G69" s="329" t="s">
        <v>437</v>
      </c>
      <c r="H69" s="329" t="s">
        <v>437</v>
      </c>
      <c r="I69" s="329" t="s">
        <v>437</v>
      </c>
      <c r="J69" s="329" t="s">
        <v>437</v>
      </c>
      <c r="K69" s="337" t="s">
        <v>437</v>
      </c>
      <c r="L69" s="338">
        <v>0</v>
      </c>
    </row>
    <row r="70" spans="1:12">
      <c r="A70" s="564" t="s">
        <v>140</v>
      </c>
      <c r="B70" s="565"/>
      <c r="C70" s="565"/>
      <c r="D70" s="565"/>
      <c r="E70" s="565"/>
      <c r="F70" s="565"/>
      <c r="G70" s="565"/>
      <c r="H70" s="565"/>
      <c r="I70" s="565"/>
      <c r="J70" s="428"/>
      <c r="K70" s="340"/>
      <c r="L70" s="341">
        <f>SUM(L54:L69)</f>
        <v>0</v>
      </c>
    </row>
    <row r="71" spans="1:12">
      <c r="A71" s="323" t="s">
        <v>1651</v>
      </c>
      <c r="B71" s="324"/>
      <c r="C71" s="324"/>
      <c r="D71" s="324"/>
      <c r="E71" s="324"/>
      <c r="F71" s="324"/>
      <c r="G71" s="324"/>
      <c r="H71" s="324"/>
      <c r="I71" s="324"/>
      <c r="J71" s="324"/>
      <c r="K71" s="324"/>
      <c r="L71" s="445"/>
    </row>
    <row r="72" spans="1:12">
      <c r="A72" s="323"/>
      <c r="B72" s="324"/>
      <c r="C72" s="324"/>
      <c r="D72" s="324"/>
      <c r="E72" s="324"/>
      <c r="F72" s="324"/>
      <c r="G72" s="324"/>
      <c r="H72" s="324"/>
      <c r="I72" s="324"/>
      <c r="J72" s="324"/>
      <c r="K72" s="324"/>
      <c r="L72" s="445"/>
    </row>
    <row r="73" spans="1:12" ht="78">
      <c r="A73" s="326" t="s">
        <v>30</v>
      </c>
      <c r="B73" s="191" t="s">
        <v>411</v>
      </c>
      <c r="C73" s="191" t="s">
        <v>171</v>
      </c>
      <c r="D73" s="191" t="s">
        <v>135</v>
      </c>
      <c r="E73" s="191" t="s">
        <v>422</v>
      </c>
      <c r="F73" s="191" t="s">
        <v>423</v>
      </c>
      <c r="G73" s="191" t="s">
        <v>174</v>
      </c>
      <c r="H73" s="191" t="s">
        <v>424</v>
      </c>
      <c r="I73" s="191" t="s">
        <v>421</v>
      </c>
      <c r="J73" s="191" t="s">
        <v>425</v>
      </c>
      <c r="K73" s="191" t="s">
        <v>426</v>
      </c>
      <c r="L73" s="335" t="s">
        <v>287</v>
      </c>
    </row>
    <row r="74" spans="1:12" ht="172.5">
      <c r="A74" s="566" t="s">
        <v>435</v>
      </c>
      <c r="B74" s="191" t="s">
        <v>1606</v>
      </c>
      <c r="C74" s="191">
        <v>50</v>
      </c>
      <c r="D74" s="342" t="s">
        <v>1607</v>
      </c>
      <c r="E74" s="343" t="s">
        <v>1770</v>
      </c>
      <c r="F74" s="191" t="s">
        <v>1574</v>
      </c>
      <c r="G74" s="343" t="s">
        <v>1608</v>
      </c>
      <c r="H74" s="191" t="s">
        <v>1609</v>
      </c>
      <c r="I74" s="344" t="s">
        <v>1610</v>
      </c>
      <c r="J74" s="329" t="s">
        <v>1611</v>
      </c>
      <c r="K74" s="362">
        <v>0</v>
      </c>
      <c r="L74" s="447">
        <v>1097314.1100000001</v>
      </c>
    </row>
    <row r="75" spans="1:12" ht="147">
      <c r="A75" s="567"/>
      <c r="B75" s="191" t="s">
        <v>1612</v>
      </c>
      <c r="C75" s="191">
        <v>55</v>
      </c>
      <c r="D75" s="342" t="s">
        <v>437</v>
      </c>
      <c r="E75" s="343" t="s">
        <v>865</v>
      </c>
      <c r="F75" s="191" t="s">
        <v>1574</v>
      </c>
      <c r="G75" s="343" t="s">
        <v>1775</v>
      </c>
      <c r="H75" s="191" t="s">
        <v>1613</v>
      </c>
      <c r="I75" s="344" t="s">
        <v>1614</v>
      </c>
      <c r="J75" s="329" t="s">
        <v>1615</v>
      </c>
      <c r="K75" s="362">
        <v>0</v>
      </c>
      <c r="L75" s="447" t="s">
        <v>1574</v>
      </c>
    </row>
    <row r="76" spans="1:12" ht="65">
      <c r="A76" s="567"/>
      <c r="B76" s="191" t="s">
        <v>1616</v>
      </c>
      <c r="C76" s="191">
        <v>34</v>
      </c>
      <c r="D76" s="342" t="s">
        <v>1617</v>
      </c>
      <c r="E76" s="343" t="s">
        <v>800</v>
      </c>
      <c r="F76" s="191" t="s">
        <v>1574</v>
      </c>
      <c r="G76" s="343" t="s">
        <v>1622</v>
      </c>
      <c r="H76" s="191" t="s">
        <v>1618</v>
      </c>
      <c r="I76" s="191">
        <v>14121018</v>
      </c>
      <c r="J76" s="191" t="s">
        <v>1619</v>
      </c>
      <c r="K76" s="362">
        <v>0</v>
      </c>
      <c r="L76" s="447" t="s">
        <v>1574</v>
      </c>
    </row>
    <row r="77" spans="1:12" ht="199.5" customHeight="1">
      <c r="A77" s="567"/>
      <c r="B77" s="191" t="s">
        <v>1620</v>
      </c>
      <c r="C77" s="191">
        <v>38</v>
      </c>
      <c r="D77" s="342" t="s">
        <v>1621</v>
      </c>
      <c r="E77" s="343" t="s">
        <v>800</v>
      </c>
      <c r="F77" s="191" t="s">
        <v>1574</v>
      </c>
      <c r="G77" s="343" t="s">
        <v>1622</v>
      </c>
      <c r="H77" s="191" t="s">
        <v>1623</v>
      </c>
      <c r="I77" s="191">
        <v>32575150</v>
      </c>
      <c r="J77" s="191" t="s">
        <v>1624</v>
      </c>
      <c r="K77" s="362">
        <v>0</v>
      </c>
      <c r="L77" s="447" t="s">
        <v>1574</v>
      </c>
    </row>
    <row r="78" spans="1:12" ht="234">
      <c r="A78" s="567"/>
      <c r="B78" s="191" t="s">
        <v>1625</v>
      </c>
      <c r="C78" s="191">
        <v>93.85</v>
      </c>
      <c r="D78" s="342" t="s">
        <v>1626</v>
      </c>
      <c r="E78" s="343" t="s">
        <v>1795</v>
      </c>
      <c r="F78" s="191" t="s">
        <v>1574</v>
      </c>
      <c r="G78" s="343" t="s">
        <v>1627</v>
      </c>
      <c r="H78" s="191" t="s">
        <v>1628</v>
      </c>
      <c r="I78" s="191" t="s">
        <v>1629</v>
      </c>
      <c r="J78" s="191" t="s">
        <v>1630</v>
      </c>
      <c r="K78" s="361">
        <v>0</v>
      </c>
      <c r="L78" s="447" t="s">
        <v>1574</v>
      </c>
    </row>
    <row r="79" spans="1:12" ht="208">
      <c r="A79" s="567"/>
      <c r="B79" s="191" t="s">
        <v>1631</v>
      </c>
      <c r="C79" s="191">
        <v>52.8</v>
      </c>
      <c r="D79" s="342" t="s">
        <v>1632</v>
      </c>
      <c r="E79" s="343" t="s">
        <v>779</v>
      </c>
      <c r="F79" s="345" t="s">
        <v>1574</v>
      </c>
      <c r="G79" s="343" t="s">
        <v>1633</v>
      </c>
      <c r="H79" s="191" t="s">
        <v>1634</v>
      </c>
      <c r="I79" s="191" t="s">
        <v>1887</v>
      </c>
      <c r="J79" s="191" t="s">
        <v>1635</v>
      </c>
      <c r="K79" s="361">
        <v>0</v>
      </c>
      <c r="L79" s="447">
        <v>3900000</v>
      </c>
    </row>
    <row r="80" spans="1:12" ht="161">
      <c r="A80" s="567"/>
      <c r="B80" s="191" t="s">
        <v>1636</v>
      </c>
      <c r="C80" s="191">
        <v>100</v>
      </c>
      <c r="D80" s="342" t="s">
        <v>1637</v>
      </c>
      <c r="E80" s="343" t="s">
        <v>1769</v>
      </c>
      <c r="F80" s="345" t="s">
        <v>1574</v>
      </c>
      <c r="G80" s="343" t="s">
        <v>1575</v>
      </c>
      <c r="H80" s="191" t="s">
        <v>1638</v>
      </c>
      <c r="I80" s="191" t="s">
        <v>1888</v>
      </c>
      <c r="J80" s="191" t="s">
        <v>1889</v>
      </c>
      <c r="K80" s="361">
        <v>0</v>
      </c>
      <c r="L80" s="447" t="s">
        <v>1574</v>
      </c>
    </row>
    <row r="81" spans="1:12" ht="104.15" customHeight="1">
      <c r="A81" s="567"/>
      <c r="B81" s="191" t="s">
        <v>1776</v>
      </c>
      <c r="C81" s="191">
        <v>46.6</v>
      </c>
      <c r="D81" s="342" t="s">
        <v>1777</v>
      </c>
      <c r="E81" s="450" t="s">
        <v>800</v>
      </c>
      <c r="F81" s="345" t="s">
        <v>1574</v>
      </c>
      <c r="G81" s="343" t="s">
        <v>1622</v>
      </c>
      <c r="H81" s="328" t="s">
        <v>1778</v>
      </c>
      <c r="I81" s="435">
        <v>33242664</v>
      </c>
      <c r="J81" s="191" t="s">
        <v>1779</v>
      </c>
      <c r="K81" s="361">
        <v>0</v>
      </c>
      <c r="L81" s="447">
        <v>269058.09000000003</v>
      </c>
    </row>
    <row r="82" spans="1:12" ht="81" customHeight="1">
      <c r="A82" s="567"/>
      <c r="B82" s="191" t="s">
        <v>1639</v>
      </c>
      <c r="C82" s="191">
        <v>66.7</v>
      </c>
      <c r="D82" s="342" t="s">
        <v>1640</v>
      </c>
      <c r="E82" s="450" t="s">
        <v>800</v>
      </c>
      <c r="F82" s="345" t="s">
        <v>1574</v>
      </c>
      <c r="G82" s="343" t="s">
        <v>1622</v>
      </c>
      <c r="H82" s="191" t="s">
        <v>1641</v>
      </c>
      <c r="I82" s="191">
        <v>22758571</v>
      </c>
      <c r="J82" s="191" t="s">
        <v>1642</v>
      </c>
      <c r="K82" s="361">
        <v>0</v>
      </c>
      <c r="L82" s="447" t="s">
        <v>1574</v>
      </c>
    </row>
    <row r="83" spans="1:12">
      <c r="A83" s="568" t="s">
        <v>137</v>
      </c>
      <c r="B83" s="191" t="s">
        <v>437</v>
      </c>
      <c r="C83" s="191" t="s">
        <v>437</v>
      </c>
      <c r="D83" s="191" t="s">
        <v>437</v>
      </c>
      <c r="E83" s="191" t="s">
        <v>437</v>
      </c>
      <c r="F83" s="191" t="s">
        <v>437</v>
      </c>
      <c r="G83" s="191" t="s">
        <v>437</v>
      </c>
      <c r="H83" s="191" t="s">
        <v>437</v>
      </c>
      <c r="I83" s="191" t="s">
        <v>437</v>
      </c>
      <c r="J83" s="191" t="s">
        <v>437</v>
      </c>
      <c r="K83" s="346"/>
      <c r="L83" s="335">
        <v>0</v>
      </c>
    </row>
    <row r="84" spans="1:12" ht="28.5" customHeight="1">
      <c r="A84" s="569"/>
      <c r="B84" s="191" t="s">
        <v>437</v>
      </c>
      <c r="C84" s="191" t="s">
        <v>437</v>
      </c>
      <c r="D84" s="191" t="s">
        <v>437</v>
      </c>
      <c r="E84" s="191" t="s">
        <v>437</v>
      </c>
      <c r="F84" s="191" t="s">
        <v>437</v>
      </c>
      <c r="G84" s="191" t="s">
        <v>437</v>
      </c>
      <c r="H84" s="191" t="s">
        <v>437</v>
      </c>
      <c r="I84" s="191" t="s">
        <v>437</v>
      </c>
      <c r="J84" s="191" t="s">
        <v>437</v>
      </c>
      <c r="K84" s="347" t="s">
        <v>437</v>
      </c>
      <c r="L84" s="335">
        <v>0</v>
      </c>
    </row>
    <row r="85" spans="1:12" ht="32.15" customHeight="1">
      <c r="A85" s="339" t="s">
        <v>436</v>
      </c>
      <c r="B85" s="348"/>
      <c r="C85" s="348"/>
      <c r="D85" s="349"/>
      <c r="E85" s="330"/>
      <c r="F85" s="350"/>
      <c r="G85" s="330"/>
      <c r="H85" s="344"/>
      <c r="I85" s="344"/>
      <c r="J85" s="329"/>
      <c r="K85" s="346"/>
      <c r="L85" s="351"/>
    </row>
    <row r="86" spans="1:12" ht="17.5" customHeight="1">
      <c r="A86" s="339" t="s">
        <v>138</v>
      </c>
      <c r="B86" s="191" t="s">
        <v>437</v>
      </c>
      <c r="C86" s="191" t="s">
        <v>437</v>
      </c>
      <c r="D86" s="191" t="s">
        <v>437</v>
      </c>
      <c r="E86" s="191" t="s">
        <v>437</v>
      </c>
      <c r="F86" s="191" t="s">
        <v>437</v>
      </c>
      <c r="G86" s="191" t="s">
        <v>437</v>
      </c>
      <c r="H86" s="191" t="s">
        <v>437</v>
      </c>
      <c r="I86" s="191" t="s">
        <v>437</v>
      </c>
      <c r="J86" s="191" t="s">
        <v>437</v>
      </c>
      <c r="K86" s="347" t="s">
        <v>437</v>
      </c>
      <c r="L86" s="335">
        <v>0</v>
      </c>
    </row>
    <row r="87" spans="1:12" ht="31.5">
      <c r="A87" s="339" t="s">
        <v>139</v>
      </c>
      <c r="B87" s="191" t="s">
        <v>437</v>
      </c>
      <c r="C87" s="191" t="s">
        <v>437</v>
      </c>
      <c r="D87" s="191" t="s">
        <v>437</v>
      </c>
      <c r="E87" s="191" t="s">
        <v>437</v>
      </c>
      <c r="F87" s="191" t="s">
        <v>437</v>
      </c>
      <c r="G87" s="191" t="s">
        <v>437</v>
      </c>
      <c r="H87" s="191" t="s">
        <v>437</v>
      </c>
      <c r="I87" s="191" t="s">
        <v>437</v>
      </c>
      <c r="J87" s="191" t="s">
        <v>437</v>
      </c>
      <c r="K87" s="347" t="s">
        <v>437</v>
      </c>
      <c r="L87" s="335">
        <v>0</v>
      </c>
    </row>
    <row r="88" spans="1:12" ht="14.5" thickBot="1">
      <c r="A88" s="570" t="s">
        <v>140</v>
      </c>
      <c r="B88" s="571"/>
      <c r="C88" s="571"/>
      <c r="D88" s="571"/>
      <c r="E88" s="571"/>
      <c r="F88" s="571"/>
      <c r="G88" s="571"/>
      <c r="H88" s="571"/>
      <c r="I88" s="427"/>
      <c r="J88" s="427"/>
      <c r="K88" s="352"/>
      <c r="L88" s="353">
        <f>SUM(L74:L87)</f>
        <v>5266372.2</v>
      </c>
    </row>
    <row r="89" spans="1:12">
      <c r="A89" s="300"/>
      <c r="B89" s="285"/>
      <c r="C89" s="285"/>
      <c r="D89" s="285"/>
      <c r="E89" s="285"/>
      <c r="F89" s="285"/>
      <c r="G89" s="285"/>
      <c r="H89" s="285"/>
      <c r="I89" s="285"/>
      <c r="J89" s="285"/>
      <c r="K89" s="285"/>
      <c r="L89" s="287"/>
    </row>
    <row r="90" spans="1:12">
      <c r="A90" s="300" t="s">
        <v>177</v>
      </c>
      <c r="B90" s="285"/>
      <c r="C90" s="285"/>
      <c r="D90" s="285"/>
      <c r="E90" s="285"/>
      <c r="F90" s="285"/>
      <c r="G90" s="285"/>
      <c r="H90" s="285"/>
      <c r="I90" s="285"/>
      <c r="J90" s="285"/>
      <c r="K90" s="285"/>
      <c r="L90" s="287"/>
    </row>
    <row r="91" spans="1:12">
      <c r="A91" s="300" t="s">
        <v>178</v>
      </c>
      <c r="B91" s="285"/>
      <c r="C91" s="285"/>
      <c r="D91" s="285"/>
      <c r="E91" s="285"/>
      <c r="F91" s="285"/>
      <c r="G91" s="285"/>
      <c r="H91" s="285"/>
      <c r="I91" s="285"/>
      <c r="J91" s="285"/>
      <c r="K91" s="285"/>
      <c r="L91" s="287"/>
    </row>
    <row r="92" spans="1:12">
      <c r="A92" s="300"/>
      <c r="B92" s="285"/>
      <c r="C92" s="285"/>
      <c r="D92" s="285"/>
      <c r="E92" s="285"/>
      <c r="F92" s="285"/>
      <c r="G92" s="285"/>
      <c r="H92" s="285"/>
      <c r="I92" s="285"/>
      <c r="J92" s="285"/>
      <c r="K92" s="285"/>
      <c r="L92" s="287"/>
    </row>
    <row r="93" spans="1:12">
      <c r="A93" s="354" t="s">
        <v>191</v>
      </c>
      <c r="B93" s="285"/>
      <c r="C93" s="285"/>
      <c r="D93" s="285"/>
      <c r="E93" s="285"/>
      <c r="F93" s="285"/>
      <c r="G93" s="285"/>
      <c r="H93" s="285"/>
      <c r="I93" s="285"/>
      <c r="J93" s="285"/>
      <c r="K93" s="285"/>
      <c r="L93" s="287"/>
    </row>
    <row r="94" spans="1:12" ht="130">
      <c r="A94" s="279" t="s">
        <v>179</v>
      </c>
      <c r="B94" s="279" t="s">
        <v>143</v>
      </c>
      <c r="C94" s="279" t="s">
        <v>144</v>
      </c>
      <c r="D94" s="279" t="s">
        <v>427</v>
      </c>
      <c r="E94" s="279" t="s">
        <v>423</v>
      </c>
      <c r="F94" s="279" t="s">
        <v>428</v>
      </c>
      <c r="G94" s="279" t="s">
        <v>430</v>
      </c>
      <c r="H94" s="279" t="s">
        <v>175</v>
      </c>
      <c r="I94" s="279" t="s">
        <v>258</v>
      </c>
      <c r="J94" s="279" t="s">
        <v>420</v>
      </c>
      <c r="K94" s="279" t="s">
        <v>410</v>
      </c>
      <c r="L94" s="448" t="s">
        <v>155</v>
      </c>
    </row>
    <row r="95" spans="1:12" ht="21">
      <c r="A95" s="301" t="s">
        <v>445</v>
      </c>
      <c r="B95" s="279" t="s">
        <v>437</v>
      </c>
      <c r="C95" s="279" t="s">
        <v>437</v>
      </c>
      <c r="D95" s="279" t="s">
        <v>437</v>
      </c>
      <c r="E95" s="279" t="s">
        <v>437</v>
      </c>
      <c r="F95" s="279" t="s">
        <v>437</v>
      </c>
      <c r="G95" s="279" t="s">
        <v>437</v>
      </c>
      <c r="H95" s="279" t="s">
        <v>437</v>
      </c>
      <c r="I95" s="279" t="s">
        <v>437</v>
      </c>
      <c r="J95" s="279" t="s">
        <v>437</v>
      </c>
      <c r="K95" s="279" t="s">
        <v>437</v>
      </c>
      <c r="L95" s="305" t="s">
        <v>437</v>
      </c>
    </row>
    <row r="96" spans="1:12" ht="31.5">
      <c r="A96" s="301" t="s">
        <v>147</v>
      </c>
      <c r="B96" s="279" t="s">
        <v>437</v>
      </c>
      <c r="C96" s="279" t="s">
        <v>437</v>
      </c>
      <c r="D96" s="279" t="s">
        <v>437</v>
      </c>
      <c r="E96" s="279" t="s">
        <v>437</v>
      </c>
      <c r="F96" s="279" t="s">
        <v>437</v>
      </c>
      <c r="G96" s="279" t="s">
        <v>437</v>
      </c>
      <c r="H96" s="279" t="s">
        <v>437</v>
      </c>
      <c r="I96" s="279" t="s">
        <v>437</v>
      </c>
      <c r="J96" s="279" t="s">
        <v>437</v>
      </c>
      <c r="K96" s="279" t="s">
        <v>437</v>
      </c>
      <c r="L96" s="305" t="s">
        <v>437</v>
      </c>
    </row>
    <row r="97" spans="1:12">
      <c r="A97" s="301" t="s">
        <v>181</v>
      </c>
      <c r="B97" s="279" t="s">
        <v>437</v>
      </c>
      <c r="C97" s="279" t="s">
        <v>437</v>
      </c>
      <c r="D97" s="279" t="s">
        <v>437</v>
      </c>
      <c r="E97" s="279" t="s">
        <v>437</v>
      </c>
      <c r="F97" s="279" t="s">
        <v>437</v>
      </c>
      <c r="G97" s="279" t="s">
        <v>437</v>
      </c>
      <c r="H97" s="279" t="s">
        <v>437</v>
      </c>
      <c r="I97" s="279" t="s">
        <v>437</v>
      </c>
      <c r="J97" s="279" t="s">
        <v>437</v>
      </c>
      <c r="K97" s="279" t="s">
        <v>437</v>
      </c>
      <c r="L97" s="305" t="s">
        <v>437</v>
      </c>
    </row>
    <row r="98" spans="1:12" ht="20.5" customHeight="1">
      <c r="A98" s="301" t="s">
        <v>148</v>
      </c>
      <c r="B98" s="279" t="s">
        <v>437</v>
      </c>
      <c r="C98" s="279" t="s">
        <v>437</v>
      </c>
      <c r="D98" s="279" t="s">
        <v>437</v>
      </c>
      <c r="E98" s="279" t="s">
        <v>437</v>
      </c>
      <c r="F98" s="279" t="s">
        <v>437</v>
      </c>
      <c r="G98" s="279" t="s">
        <v>437</v>
      </c>
      <c r="H98" s="279" t="s">
        <v>437</v>
      </c>
      <c r="I98" s="279" t="s">
        <v>437</v>
      </c>
      <c r="J98" s="279" t="s">
        <v>437</v>
      </c>
      <c r="K98" s="279" t="s">
        <v>437</v>
      </c>
      <c r="L98" s="305" t="s">
        <v>437</v>
      </c>
    </row>
    <row r="99" spans="1:12" ht="31.5">
      <c r="A99" s="301" t="s">
        <v>182</v>
      </c>
      <c r="B99" s="279" t="s">
        <v>437</v>
      </c>
      <c r="C99" s="279" t="s">
        <v>437</v>
      </c>
      <c r="D99" s="279" t="s">
        <v>437</v>
      </c>
      <c r="E99" s="279" t="s">
        <v>437</v>
      </c>
      <c r="F99" s="279" t="s">
        <v>437</v>
      </c>
      <c r="G99" s="279" t="s">
        <v>437</v>
      </c>
      <c r="H99" s="279" t="s">
        <v>437</v>
      </c>
      <c r="I99" s="279" t="s">
        <v>437</v>
      </c>
      <c r="J99" s="279" t="s">
        <v>437</v>
      </c>
      <c r="K99" s="279" t="s">
        <v>437</v>
      </c>
      <c r="L99" s="305" t="s">
        <v>437</v>
      </c>
    </row>
    <row r="100" spans="1:12">
      <c r="A100" s="559" t="s">
        <v>140</v>
      </c>
      <c r="B100" s="559"/>
      <c r="C100" s="559"/>
      <c r="D100" s="559"/>
      <c r="E100" s="559"/>
      <c r="F100" s="559"/>
      <c r="G100" s="559"/>
      <c r="H100" s="559"/>
      <c r="I100" s="559"/>
      <c r="J100" s="559"/>
      <c r="K100" s="559"/>
      <c r="L100" s="305" t="s">
        <v>437</v>
      </c>
    </row>
    <row r="101" spans="1:12">
      <c r="A101" s="355"/>
      <c r="B101" s="355"/>
      <c r="C101" s="355"/>
      <c r="D101" s="355"/>
      <c r="E101" s="355"/>
      <c r="F101" s="355"/>
      <c r="G101" s="355"/>
      <c r="H101" s="355"/>
      <c r="I101" s="355"/>
      <c r="J101" s="355"/>
      <c r="K101" s="355"/>
      <c r="L101" s="449"/>
    </row>
    <row r="102" spans="1:12">
      <c r="A102" s="300" t="s">
        <v>1652</v>
      </c>
      <c r="B102" s="285"/>
      <c r="C102" s="285"/>
      <c r="D102" s="285"/>
      <c r="E102" s="285"/>
      <c r="F102" s="285"/>
      <c r="G102" s="285"/>
      <c r="H102" s="285"/>
      <c r="I102" s="285"/>
      <c r="J102" s="285"/>
      <c r="K102" s="285"/>
      <c r="L102" s="287"/>
    </row>
    <row r="103" spans="1:12" s="298" customFormat="1" ht="13">
      <c r="A103" s="356"/>
      <c r="B103" s="285"/>
      <c r="C103" s="285"/>
      <c r="D103" s="285"/>
      <c r="E103" s="285"/>
      <c r="F103" s="285"/>
      <c r="G103" s="285"/>
      <c r="H103" s="285"/>
      <c r="I103" s="285"/>
      <c r="J103" s="285"/>
      <c r="K103" s="285"/>
      <c r="L103" s="287"/>
    </row>
    <row r="104" spans="1:12" s="298" customFormat="1" ht="130">
      <c r="A104" s="424" t="s">
        <v>179</v>
      </c>
      <c r="B104" s="279" t="s">
        <v>143</v>
      </c>
      <c r="C104" s="279" t="s">
        <v>144</v>
      </c>
      <c r="D104" s="279" t="s">
        <v>183</v>
      </c>
      <c r="E104" s="279" t="s">
        <v>429</v>
      </c>
      <c r="F104" s="279" t="s">
        <v>407</v>
      </c>
      <c r="G104" s="279" t="s">
        <v>430</v>
      </c>
      <c r="H104" s="279" t="s">
        <v>424</v>
      </c>
      <c r="I104" s="279" t="s">
        <v>389</v>
      </c>
      <c r="J104" s="279" t="s">
        <v>425</v>
      </c>
      <c r="K104" s="279" t="s">
        <v>410</v>
      </c>
      <c r="L104" s="448" t="s">
        <v>287</v>
      </c>
    </row>
    <row r="105" spans="1:12" s="298" customFormat="1" ht="21">
      <c r="A105" s="301" t="s">
        <v>146</v>
      </c>
      <c r="B105" s="296" t="s">
        <v>437</v>
      </c>
      <c r="C105" s="296" t="s">
        <v>437</v>
      </c>
      <c r="D105" s="296" t="s">
        <v>437</v>
      </c>
      <c r="E105" s="296" t="s">
        <v>437</v>
      </c>
      <c r="F105" s="296" t="s">
        <v>437</v>
      </c>
      <c r="G105" s="296" t="s">
        <v>437</v>
      </c>
      <c r="H105" s="296" t="s">
        <v>437</v>
      </c>
      <c r="I105" s="296" t="s">
        <v>437</v>
      </c>
      <c r="J105" s="296" t="s">
        <v>437</v>
      </c>
      <c r="K105" s="296" t="s">
        <v>437</v>
      </c>
      <c r="L105" s="302" t="s">
        <v>437</v>
      </c>
    </row>
    <row r="106" spans="1:12" s="298" customFormat="1" ht="31.5">
      <c r="A106" s="301" t="s">
        <v>147</v>
      </c>
      <c r="B106" s="296" t="s">
        <v>437</v>
      </c>
      <c r="C106" s="296" t="s">
        <v>437</v>
      </c>
      <c r="D106" s="296" t="s">
        <v>437</v>
      </c>
      <c r="E106" s="296" t="s">
        <v>437</v>
      </c>
      <c r="F106" s="296" t="s">
        <v>437</v>
      </c>
      <c r="G106" s="296" t="s">
        <v>437</v>
      </c>
      <c r="H106" s="296" t="s">
        <v>437</v>
      </c>
      <c r="I106" s="296" t="s">
        <v>437</v>
      </c>
      <c r="J106" s="296" t="s">
        <v>437</v>
      </c>
      <c r="K106" s="296" t="s">
        <v>437</v>
      </c>
      <c r="L106" s="302" t="s">
        <v>437</v>
      </c>
    </row>
    <row r="107" spans="1:12" s="298" customFormat="1" ht="10.5">
      <c r="A107" s="301" t="s">
        <v>181</v>
      </c>
      <c r="B107" s="296" t="s">
        <v>437</v>
      </c>
      <c r="C107" s="296" t="s">
        <v>437</v>
      </c>
      <c r="D107" s="296" t="s">
        <v>437</v>
      </c>
      <c r="E107" s="296" t="s">
        <v>437</v>
      </c>
      <c r="F107" s="296" t="s">
        <v>437</v>
      </c>
      <c r="G107" s="296" t="s">
        <v>437</v>
      </c>
      <c r="H107" s="296" t="s">
        <v>437</v>
      </c>
      <c r="I107" s="296" t="s">
        <v>437</v>
      </c>
      <c r="J107" s="296" t="s">
        <v>437</v>
      </c>
      <c r="K107" s="296" t="s">
        <v>437</v>
      </c>
      <c r="L107" s="302" t="s">
        <v>437</v>
      </c>
    </row>
    <row r="108" spans="1:12" ht="20.149999999999999" customHeight="1">
      <c r="A108" s="301" t="s">
        <v>148</v>
      </c>
      <c r="B108" s="296" t="s">
        <v>437</v>
      </c>
      <c r="C108" s="296" t="s">
        <v>437</v>
      </c>
      <c r="D108" s="296" t="s">
        <v>437</v>
      </c>
      <c r="E108" s="296" t="s">
        <v>437</v>
      </c>
      <c r="F108" s="296" t="s">
        <v>437</v>
      </c>
      <c r="G108" s="296" t="s">
        <v>437</v>
      </c>
      <c r="H108" s="296" t="s">
        <v>437</v>
      </c>
      <c r="I108" s="296" t="s">
        <v>437</v>
      </c>
      <c r="J108" s="296" t="s">
        <v>437</v>
      </c>
      <c r="K108" s="296" t="s">
        <v>437</v>
      </c>
      <c r="L108" s="302" t="s">
        <v>437</v>
      </c>
    </row>
    <row r="109" spans="1:12" ht="31.5">
      <c r="A109" s="301" t="s">
        <v>182</v>
      </c>
      <c r="B109" s="296" t="s">
        <v>437</v>
      </c>
      <c r="C109" s="296" t="s">
        <v>437</v>
      </c>
      <c r="D109" s="296" t="s">
        <v>437</v>
      </c>
      <c r="E109" s="296" t="s">
        <v>437</v>
      </c>
      <c r="F109" s="296" t="s">
        <v>437</v>
      </c>
      <c r="G109" s="296" t="s">
        <v>437</v>
      </c>
      <c r="H109" s="296" t="s">
        <v>437</v>
      </c>
      <c r="I109" s="296" t="s">
        <v>437</v>
      </c>
      <c r="J109" s="296" t="s">
        <v>437</v>
      </c>
      <c r="K109" s="296" t="s">
        <v>437</v>
      </c>
      <c r="L109" s="302" t="s">
        <v>437</v>
      </c>
    </row>
    <row r="110" spans="1:12" ht="15.5">
      <c r="A110" s="572" t="s">
        <v>140</v>
      </c>
      <c r="B110" s="572"/>
      <c r="C110" s="572"/>
      <c r="D110" s="572"/>
      <c r="E110" s="572"/>
      <c r="F110" s="572"/>
      <c r="G110" s="572"/>
      <c r="H110" s="572"/>
      <c r="I110" s="572"/>
      <c r="J110" s="572"/>
      <c r="K110" s="279" t="s">
        <v>437</v>
      </c>
      <c r="L110" s="305" t="s">
        <v>437</v>
      </c>
    </row>
    <row r="111" spans="1:12">
      <c r="A111" s="300" t="s">
        <v>1653</v>
      </c>
      <c r="B111" s="285"/>
      <c r="C111" s="285"/>
      <c r="D111" s="285"/>
      <c r="E111" s="285"/>
      <c r="F111" s="285"/>
      <c r="G111" s="285"/>
      <c r="H111" s="285"/>
      <c r="I111" s="285"/>
      <c r="J111" s="285"/>
      <c r="K111" s="285"/>
      <c r="L111" s="287"/>
    </row>
    <row r="112" spans="1:12">
      <c r="A112" s="300"/>
      <c r="B112" s="285"/>
      <c r="C112" s="285"/>
      <c r="D112" s="285"/>
      <c r="E112" s="285"/>
      <c r="F112" s="285"/>
      <c r="G112" s="285"/>
      <c r="H112" s="285"/>
      <c r="I112" s="285"/>
      <c r="J112" s="285"/>
      <c r="K112" s="285"/>
      <c r="L112" s="287"/>
    </row>
    <row r="113" spans="1:12">
      <c r="A113" s="357" t="s">
        <v>192</v>
      </c>
      <c r="B113" s="285"/>
      <c r="C113" s="285"/>
      <c r="D113" s="285"/>
      <c r="E113" s="285"/>
      <c r="F113" s="285"/>
      <c r="G113" s="285"/>
      <c r="H113" s="285"/>
      <c r="I113" s="285"/>
      <c r="J113" s="285"/>
      <c r="K113" s="285"/>
      <c r="L113" s="287"/>
    </row>
    <row r="114" spans="1:12" s="455" customFormat="1" ht="61" customHeight="1">
      <c r="A114" s="453" t="s">
        <v>149</v>
      </c>
      <c r="B114" s="453" t="s">
        <v>414</v>
      </c>
      <c r="C114" s="453" t="s">
        <v>184</v>
      </c>
      <c r="D114" s="453" t="s">
        <v>173</v>
      </c>
      <c r="E114" s="453" t="s">
        <v>407</v>
      </c>
      <c r="F114" s="453" t="s">
        <v>430</v>
      </c>
      <c r="G114" s="453" t="s">
        <v>175</v>
      </c>
      <c r="H114" s="453" t="s">
        <v>258</v>
      </c>
      <c r="I114" s="453" t="s">
        <v>420</v>
      </c>
      <c r="J114" s="453" t="s">
        <v>410</v>
      </c>
      <c r="K114" s="453" t="s">
        <v>155</v>
      </c>
      <c r="L114" s="454"/>
    </row>
    <row r="115" spans="1:12">
      <c r="A115" s="279" t="s">
        <v>437</v>
      </c>
      <c r="B115" s="279" t="s">
        <v>437</v>
      </c>
      <c r="C115" s="279" t="s">
        <v>437</v>
      </c>
      <c r="D115" s="279" t="s">
        <v>437</v>
      </c>
      <c r="E115" s="279" t="s">
        <v>437</v>
      </c>
      <c r="F115" s="279" t="s">
        <v>437</v>
      </c>
      <c r="G115" s="279" t="s">
        <v>437</v>
      </c>
      <c r="H115" s="279" t="s">
        <v>437</v>
      </c>
      <c r="I115" s="279" t="s">
        <v>437</v>
      </c>
      <c r="J115" s="279" t="s">
        <v>437</v>
      </c>
      <c r="K115" s="279" t="s">
        <v>437</v>
      </c>
      <c r="L115" s="287"/>
    </row>
    <row r="116" spans="1:12">
      <c r="A116" s="559" t="s">
        <v>140</v>
      </c>
      <c r="B116" s="559"/>
      <c r="C116" s="559"/>
      <c r="D116" s="559"/>
      <c r="E116" s="559"/>
      <c r="F116" s="559"/>
      <c r="G116" s="559"/>
      <c r="H116" s="559"/>
      <c r="I116" s="559"/>
      <c r="J116" s="279" t="s">
        <v>437</v>
      </c>
      <c r="K116" s="279" t="s">
        <v>437</v>
      </c>
      <c r="L116" s="287"/>
    </row>
    <row r="117" spans="1:12">
      <c r="A117" s="422"/>
      <c r="B117" s="285"/>
      <c r="C117" s="285"/>
      <c r="D117" s="285"/>
      <c r="E117" s="285"/>
      <c r="F117" s="285"/>
      <c r="G117" s="285"/>
      <c r="H117" s="285"/>
      <c r="I117" s="285"/>
      <c r="J117" s="285"/>
      <c r="K117" s="285"/>
      <c r="L117" s="287"/>
    </row>
    <row r="118" spans="1:12">
      <c r="A118" s="358" t="s">
        <v>185</v>
      </c>
      <c r="B118" s="285"/>
      <c r="C118" s="285"/>
      <c r="D118" s="285"/>
      <c r="E118" s="285"/>
      <c r="F118" s="285"/>
      <c r="G118" s="285"/>
      <c r="H118" s="285"/>
      <c r="I118" s="285"/>
      <c r="J118" s="285"/>
      <c r="K118" s="285"/>
      <c r="L118" s="287"/>
    </row>
    <row r="119" spans="1:12" ht="81.650000000000006" customHeight="1">
      <c r="A119" s="279" t="s">
        <v>149</v>
      </c>
      <c r="B119" s="279" t="s">
        <v>414</v>
      </c>
      <c r="C119" s="279" t="s">
        <v>184</v>
      </c>
      <c r="D119" s="279" t="s">
        <v>423</v>
      </c>
      <c r="E119" s="279" t="s">
        <v>407</v>
      </c>
      <c r="F119" s="279" t="s">
        <v>180</v>
      </c>
      <c r="G119" s="279" t="s">
        <v>424</v>
      </c>
      <c r="H119" s="279" t="s">
        <v>389</v>
      </c>
      <c r="I119" s="279" t="s">
        <v>425</v>
      </c>
      <c r="J119" s="279" t="s">
        <v>410</v>
      </c>
      <c r="K119" s="279" t="s">
        <v>155</v>
      </c>
      <c r="L119" s="287"/>
    </row>
    <row r="120" spans="1:12">
      <c r="A120" s="279" t="s">
        <v>437</v>
      </c>
      <c r="B120" s="279" t="s">
        <v>437</v>
      </c>
      <c r="C120" s="279" t="s">
        <v>437</v>
      </c>
      <c r="D120" s="279" t="s">
        <v>437</v>
      </c>
      <c r="E120" s="279" t="s">
        <v>437</v>
      </c>
      <c r="F120" s="279" t="s">
        <v>437</v>
      </c>
      <c r="G120" s="279" t="s">
        <v>437</v>
      </c>
      <c r="H120" s="279" t="s">
        <v>437</v>
      </c>
      <c r="I120" s="279" t="s">
        <v>437</v>
      </c>
      <c r="J120" s="279" t="s">
        <v>437</v>
      </c>
      <c r="K120" s="279" t="s">
        <v>437</v>
      </c>
      <c r="L120" s="287"/>
    </row>
    <row r="121" spans="1:12" ht="33.75" customHeight="1">
      <c r="A121" s="559" t="s">
        <v>140</v>
      </c>
      <c r="B121" s="559"/>
      <c r="C121" s="559"/>
      <c r="D121" s="559"/>
      <c r="E121" s="559"/>
      <c r="F121" s="559"/>
      <c r="G121" s="559"/>
      <c r="H121" s="559"/>
      <c r="I121" s="559"/>
      <c r="J121" s="279" t="s">
        <v>437</v>
      </c>
      <c r="K121" s="279" t="s">
        <v>437</v>
      </c>
      <c r="L121" s="287"/>
    </row>
    <row r="122" spans="1:12">
      <c r="A122" s="358"/>
      <c r="B122" s="285"/>
      <c r="C122" s="285"/>
      <c r="D122" s="285"/>
      <c r="E122" s="285"/>
      <c r="F122" s="285"/>
      <c r="G122" s="285"/>
      <c r="H122" s="285"/>
      <c r="I122" s="285"/>
      <c r="J122" s="285"/>
      <c r="K122" s="285"/>
      <c r="L122" s="287"/>
    </row>
    <row r="123" spans="1:12" ht="26.15" customHeight="1">
      <c r="A123" s="558" t="s">
        <v>186</v>
      </c>
      <c r="B123" s="543"/>
      <c r="C123" s="543"/>
      <c r="D123" s="543"/>
      <c r="E123" s="543"/>
      <c r="F123" s="543"/>
      <c r="G123" s="543"/>
      <c r="H123" s="543"/>
      <c r="I123" s="543"/>
      <c r="J123" s="543"/>
      <c r="K123" s="543"/>
      <c r="L123" s="287"/>
    </row>
    <row r="124" spans="1:12">
      <c r="A124" s="358"/>
      <c r="B124" s="285"/>
      <c r="C124" s="285"/>
      <c r="D124" s="285"/>
      <c r="E124" s="285"/>
      <c r="F124" s="285"/>
      <c r="G124" s="285"/>
      <c r="H124" s="285"/>
      <c r="I124" s="285"/>
      <c r="J124" s="285"/>
      <c r="K124" s="285"/>
      <c r="L124" s="287"/>
    </row>
    <row r="125" spans="1:12">
      <c r="A125" s="285"/>
      <c r="B125" s="285"/>
      <c r="C125" s="285"/>
      <c r="D125" s="285"/>
      <c r="E125" s="285"/>
      <c r="F125" s="285"/>
      <c r="G125" s="285"/>
      <c r="H125" s="285"/>
      <c r="I125" s="285"/>
      <c r="J125" s="285"/>
      <c r="K125" s="285"/>
      <c r="L125" s="287"/>
    </row>
    <row r="126" spans="1:12">
      <c r="A126" s="359" t="s">
        <v>1654</v>
      </c>
      <c r="B126" s="285"/>
      <c r="C126" s="285"/>
      <c r="D126" s="285"/>
      <c r="E126" s="285"/>
      <c r="F126" s="285"/>
      <c r="G126" s="285"/>
      <c r="H126" s="285"/>
      <c r="I126" s="285"/>
      <c r="J126" s="285"/>
      <c r="K126" s="285"/>
      <c r="L126" s="287"/>
    </row>
    <row r="127" spans="1:12" s="298" customFormat="1" ht="13">
      <c r="A127" s="357" t="s">
        <v>191</v>
      </c>
      <c r="B127" s="285"/>
      <c r="C127" s="285"/>
      <c r="D127" s="285"/>
      <c r="E127" s="285"/>
      <c r="F127" s="285"/>
      <c r="G127" s="285"/>
      <c r="H127" s="285"/>
      <c r="I127" s="285"/>
      <c r="J127" s="285"/>
      <c r="K127" s="285"/>
      <c r="L127" s="287"/>
    </row>
    <row r="128" spans="1:12" s="298" customFormat="1" ht="65">
      <c r="A128" s="279" t="s">
        <v>134</v>
      </c>
      <c r="B128" s="279" t="s">
        <v>431</v>
      </c>
      <c r="C128" s="279" t="s">
        <v>414</v>
      </c>
      <c r="D128" s="279" t="s">
        <v>172</v>
      </c>
      <c r="E128" s="279" t="s">
        <v>187</v>
      </c>
      <c r="F128" s="279" t="s">
        <v>407</v>
      </c>
      <c r="G128" s="279" t="s">
        <v>174</v>
      </c>
      <c r="H128" s="279" t="s">
        <v>175</v>
      </c>
      <c r="I128" s="279" t="s">
        <v>258</v>
      </c>
      <c r="J128" s="279" t="s">
        <v>420</v>
      </c>
      <c r="K128" s="279" t="s">
        <v>410</v>
      </c>
      <c r="L128" s="448" t="s">
        <v>155</v>
      </c>
    </row>
    <row r="129" spans="1:12" s="298" customFormat="1" ht="73.5">
      <c r="A129" s="295" t="s">
        <v>443</v>
      </c>
      <c r="B129" s="296" t="s">
        <v>437</v>
      </c>
      <c r="C129" s="296" t="s">
        <v>437</v>
      </c>
      <c r="D129" s="296" t="s">
        <v>437</v>
      </c>
      <c r="E129" s="296" t="s">
        <v>437</v>
      </c>
      <c r="F129" s="296" t="s">
        <v>437</v>
      </c>
      <c r="G129" s="296" t="s">
        <v>437</v>
      </c>
      <c r="H129" s="296" t="s">
        <v>437</v>
      </c>
      <c r="I129" s="296" t="s">
        <v>437</v>
      </c>
      <c r="J129" s="296" t="s">
        <v>437</v>
      </c>
      <c r="K129" s="296" t="s">
        <v>437</v>
      </c>
      <c r="L129" s="302" t="s">
        <v>437</v>
      </c>
    </row>
    <row r="130" spans="1:12" s="298" customFormat="1" ht="52.5">
      <c r="A130" s="295" t="s">
        <v>156</v>
      </c>
      <c r="B130" s="296" t="s">
        <v>437</v>
      </c>
      <c r="C130" s="296" t="s">
        <v>437</v>
      </c>
      <c r="D130" s="296" t="s">
        <v>437</v>
      </c>
      <c r="E130" s="296" t="s">
        <v>437</v>
      </c>
      <c r="F130" s="296" t="s">
        <v>437</v>
      </c>
      <c r="G130" s="296" t="s">
        <v>437</v>
      </c>
      <c r="H130" s="296" t="s">
        <v>437</v>
      </c>
      <c r="I130" s="296" t="s">
        <v>437</v>
      </c>
      <c r="J130" s="296" t="s">
        <v>437</v>
      </c>
      <c r="K130" s="296" t="s">
        <v>437</v>
      </c>
      <c r="L130" s="302" t="s">
        <v>437</v>
      </c>
    </row>
    <row r="131" spans="1:12" s="298" customFormat="1" ht="84">
      <c r="A131" s="295" t="s">
        <v>157</v>
      </c>
      <c r="B131" s="296" t="s">
        <v>437</v>
      </c>
      <c r="C131" s="296" t="s">
        <v>437</v>
      </c>
      <c r="D131" s="296" t="s">
        <v>437</v>
      </c>
      <c r="E131" s="296" t="s">
        <v>437</v>
      </c>
      <c r="F131" s="296" t="s">
        <v>437</v>
      </c>
      <c r="G131" s="296" t="s">
        <v>437</v>
      </c>
      <c r="H131" s="296" t="s">
        <v>437</v>
      </c>
      <c r="I131" s="296" t="s">
        <v>437</v>
      </c>
      <c r="J131" s="296" t="s">
        <v>437</v>
      </c>
      <c r="K131" s="296" t="s">
        <v>437</v>
      </c>
      <c r="L131" s="302" t="s">
        <v>437</v>
      </c>
    </row>
    <row r="132" spans="1:12" ht="88" customHeight="1">
      <c r="A132" s="295" t="s">
        <v>158</v>
      </c>
      <c r="B132" s="296" t="s">
        <v>437</v>
      </c>
      <c r="C132" s="296" t="s">
        <v>437</v>
      </c>
      <c r="D132" s="296" t="s">
        <v>437</v>
      </c>
      <c r="E132" s="296" t="s">
        <v>437</v>
      </c>
      <c r="F132" s="296" t="s">
        <v>437</v>
      </c>
      <c r="G132" s="296" t="s">
        <v>437</v>
      </c>
      <c r="H132" s="296" t="s">
        <v>437</v>
      </c>
      <c r="I132" s="296" t="s">
        <v>437</v>
      </c>
      <c r="J132" s="296" t="s">
        <v>437</v>
      </c>
      <c r="K132" s="296" t="s">
        <v>437</v>
      </c>
      <c r="L132" s="302" t="s">
        <v>437</v>
      </c>
    </row>
    <row r="133" spans="1:12" ht="105">
      <c r="A133" s="295" t="s">
        <v>159</v>
      </c>
      <c r="B133" s="296" t="s">
        <v>437</v>
      </c>
      <c r="C133" s="296" t="s">
        <v>437</v>
      </c>
      <c r="D133" s="296" t="s">
        <v>437</v>
      </c>
      <c r="E133" s="296" t="s">
        <v>437</v>
      </c>
      <c r="F133" s="296" t="s">
        <v>437</v>
      </c>
      <c r="G133" s="296" t="s">
        <v>437</v>
      </c>
      <c r="H133" s="296" t="s">
        <v>437</v>
      </c>
      <c r="I133" s="296" t="s">
        <v>437</v>
      </c>
      <c r="J133" s="296" t="s">
        <v>437</v>
      </c>
      <c r="K133" s="296" t="s">
        <v>437</v>
      </c>
      <c r="L133" s="302" t="s">
        <v>437</v>
      </c>
    </row>
    <row r="134" spans="1:12">
      <c r="A134" s="560" t="s">
        <v>140</v>
      </c>
      <c r="B134" s="560"/>
      <c r="C134" s="560"/>
      <c r="D134" s="560"/>
      <c r="E134" s="560"/>
      <c r="F134" s="560"/>
      <c r="G134" s="560"/>
      <c r="H134" s="560"/>
      <c r="I134" s="560"/>
      <c r="J134" s="560"/>
      <c r="K134" s="279" t="s">
        <v>437</v>
      </c>
      <c r="L134" s="305" t="s">
        <v>437</v>
      </c>
    </row>
    <row r="135" spans="1:12" s="298" customFormat="1" ht="13">
      <c r="A135" s="300" t="s">
        <v>1651</v>
      </c>
      <c r="B135" s="285"/>
      <c r="C135" s="285"/>
      <c r="D135" s="285"/>
      <c r="E135" s="285"/>
      <c r="F135" s="285"/>
      <c r="G135" s="285"/>
      <c r="H135" s="285"/>
      <c r="I135" s="285"/>
      <c r="J135" s="285"/>
      <c r="K135" s="285"/>
      <c r="L135" s="287"/>
    </row>
    <row r="136" spans="1:12" s="298" customFormat="1" ht="65">
      <c r="A136" s="425" t="s">
        <v>134</v>
      </c>
      <c r="B136" s="279" t="s">
        <v>188</v>
      </c>
      <c r="C136" s="279" t="s">
        <v>414</v>
      </c>
      <c r="D136" s="279" t="s">
        <v>172</v>
      </c>
      <c r="E136" s="279" t="s">
        <v>187</v>
      </c>
      <c r="F136" s="279" t="s">
        <v>407</v>
      </c>
      <c r="G136" s="279" t="s">
        <v>430</v>
      </c>
      <c r="H136" s="279" t="s">
        <v>424</v>
      </c>
      <c r="I136" s="279" t="s">
        <v>189</v>
      </c>
      <c r="J136" s="279" t="s">
        <v>425</v>
      </c>
      <c r="K136" s="279" t="s">
        <v>426</v>
      </c>
      <c r="L136" s="448" t="s">
        <v>155</v>
      </c>
    </row>
    <row r="137" spans="1:12" s="298" customFormat="1" ht="73.5">
      <c r="A137" s="295" t="s">
        <v>443</v>
      </c>
      <c r="B137" s="296" t="s">
        <v>437</v>
      </c>
      <c r="C137" s="296" t="s">
        <v>437</v>
      </c>
      <c r="D137" s="296" t="s">
        <v>437</v>
      </c>
      <c r="E137" s="296" t="s">
        <v>437</v>
      </c>
      <c r="F137" s="296" t="s">
        <v>437</v>
      </c>
      <c r="G137" s="296" t="s">
        <v>437</v>
      </c>
      <c r="H137" s="296" t="s">
        <v>437</v>
      </c>
      <c r="I137" s="296" t="s">
        <v>437</v>
      </c>
      <c r="J137" s="296" t="s">
        <v>437</v>
      </c>
      <c r="K137" s="296" t="s">
        <v>437</v>
      </c>
      <c r="L137" s="302" t="s">
        <v>437</v>
      </c>
    </row>
    <row r="138" spans="1:12" s="298" customFormat="1" ht="52.5">
      <c r="A138" s="295" t="s">
        <v>156</v>
      </c>
      <c r="B138" s="296" t="s">
        <v>437</v>
      </c>
      <c r="C138" s="296" t="s">
        <v>437</v>
      </c>
      <c r="D138" s="296" t="s">
        <v>437</v>
      </c>
      <c r="E138" s="296" t="s">
        <v>437</v>
      </c>
      <c r="F138" s="296" t="s">
        <v>437</v>
      </c>
      <c r="G138" s="296" t="s">
        <v>437</v>
      </c>
      <c r="H138" s="296" t="s">
        <v>437</v>
      </c>
      <c r="I138" s="296" t="s">
        <v>437</v>
      </c>
      <c r="J138" s="296" t="s">
        <v>437</v>
      </c>
      <c r="K138" s="296" t="s">
        <v>437</v>
      </c>
      <c r="L138" s="302" t="s">
        <v>437</v>
      </c>
    </row>
    <row r="139" spans="1:12" s="298" customFormat="1" ht="84">
      <c r="A139" s="295" t="s">
        <v>190</v>
      </c>
      <c r="B139" s="296" t="s">
        <v>437</v>
      </c>
      <c r="C139" s="296" t="s">
        <v>437</v>
      </c>
      <c r="D139" s="296" t="s">
        <v>437</v>
      </c>
      <c r="E139" s="296" t="s">
        <v>437</v>
      </c>
      <c r="F139" s="296" t="s">
        <v>437</v>
      </c>
      <c r="G139" s="296" t="s">
        <v>437</v>
      </c>
      <c r="H139" s="296" t="s">
        <v>437</v>
      </c>
      <c r="I139" s="296" t="s">
        <v>437</v>
      </c>
      <c r="J139" s="296" t="s">
        <v>437</v>
      </c>
      <c r="K139" s="296" t="s">
        <v>437</v>
      </c>
      <c r="L139" s="302" t="s">
        <v>437</v>
      </c>
    </row>
    <row r="140" spans="1:12" ht="87" customHeight="1">
      <c r="A140" s="295" t="s">
        <v>158</v>
      </c>
      <c r="B140" s="296" t="s">
        <v>437</v>
      </c>
      <c r="C140" s="296" t="s">
        <v>437</v>
      </c>
      <c r="D140" s="296" t="s">
        <v>437</v>
      </c>
      <c r="E140" s="296" t="s">
        <v>437</v>
      </c>
      <c r="F140" s="296" t="s">
        <v>437</v>
      </c>
      <c r="G140" s="296" t="s">
        <v>437</v>
      </c>
      <c r="H140" s="296" t="s">
        <v>437</v>
      </c>
      <c r="I140" s="296" t="s">
        <v>437</v>
      </c>
      <c r="J140" s="296" t="s">
        <v>437</v>
      </c>
      <c r="K140" s="296" t="s">
        <v>437</v>
      </c>
      <c r="L140" s="302" t="s">
        <v>437</v>
      </c>
    </row>
    <row r="141" spans="1:12" ht="105">
      <c r="A141" s="295" t="s">
        <v>159</v>
      </c>
      <c r="B141" s="296" t="s">
        <v>437</v>
      </c>
      <c r="C141" s="296" t="s">
        <v>437</v>
      </c>
      <c r="D141" s="296" t="s">
        <v>437</v>
      </c>
      <c r="E141" s="296" t="s">
        <v>437</v>
      </c>
      <c r="F141" s="296" t="s">
        <v>437</v>
      </c>
      <c r="G141" s="296" t="s">
        <v>437</v>
      </c>
      <c r="H141" s="296" t="s">
        <v>437</v>
      </c>
      <c r="I141" s="296" t="s">
        <v>437</v>
      </c>
      <c r="J141" s="296" t="s">
        <v>437</v>
      </c>
      <c r="K141" s="296" t="s">
        <v>437</v>
      </c>
      <c r="L141" s="302" t="s">
        <v>437</v>
      </c>
    </row>
    <row r="142" spans="1:12">
      <c r="A142" s="560" t="s">
        <v>140</v>
      </c>
      <c r="B142" s="560"/>
      <c r="C142" s="560"/>
      <c r="D142" s="560"/>
      <c r="E142" s="560"/>
      <c r="F142" s="560"/>
      <c r="G142" s="560"/>
      <c r="H142" s="560"/>
      <c r="I142" s="560"/>
      <c r="J142" s="560"/>
      <c r="K142" s="279" t="s">
        <v>437</v>
      </c>
      <c r="L142" s="305" t="s">
        <v>437</v>
      </c>
    </row>
    <row r="143" spans="1:12">
      <c r="A143" s="285"/>
      <c r="B143" s="285"/>
      <c r="C143" s="285"/>
      <c r="D143" s="285"/>
      <c r="E143" s="285"/>
      <c r="F143" s="285"/>
      <c r="G143" s="285"/>
      <c r="H143" s="285"/>
      <c r="I143" s="285"/>
      <c r="J143" s="285"/>
      <c r="K143" s="285"/>
      <c r="L143" s="287"/>
    </row>
    <row r="144" spans="1:12">
      <c r="A144" s="285"/>
      <c r="B144" s="285"/>
      <c r="C144" s="285"/>
      <c r="D144" s="285"/>
      <c r="E144" s="285"/>
      <c r="F144" s="285"/>
      <c r="G144" s="285"/>
      <c r="H144" s="285"/>
      <c r="I144" s="285"/>
      <c r="J144" s="285"/>
      <c r="K144" s="285"/>
      <c r="L144" s="287"/>
    </row>
    <row r="145" spans="1:12">
      <c r="A145" s="285"/>
      <c r="B145" s="285"/>
      <c r="C145" s="285"/>
      <c r="D145" s="285"/>
      <c r="E145" s="285"/>
      <c r="F145" s="285"/>
      <c r="G145" s="285"/>
      <c r="H145" s="285"/>
      <c r="I145" s="285"/>
      <c r="J145" s="285"/>
      <c r="K145" s="285"/>
      <c r="L145" s="287"/>
    </row>
    <row r="146" spans="1:12">
      <c r="A146" s="285"/>
      <c r="B146" s="285"/>
      <c r="C146" s="285"/>
      <c r="D146" s="285"/>
      <c r="E146" s="285"/>
      <c r="F146" s="285"/>
      <c r="G146" s="285"/>
      <c r="H146" s="285"/>
      <c r="I146" s="285"/>
      <c r="J146" s="285"/>
      <c r="K146" s="285"/>
      <c r="L146" s="287"/>
    </row>
    <row r="147" spans="1:12">
      <c r="A147" s="285"/>
      <c r="B147" s="285"/>
      <c r="C147" s="285"/>
      <c r="D147" s="285"/>
      <c r="E147" s="285"/>
      <c r="F147" s="285"/>
      <c r="G147" s="285"/>
      <c r="H147" s="285"/>
      <c r="I147" s="285"/>
      <c r="J147" s="285"/>
      <c r="K147" s="285"/>
      <c r="L147" s="287"/>
    </row>
    <row r="148" spans="1:12">
      <c r="A148" s="285"/>
      <c r="B148" s="285"/>
      <c r="C148" s="285"/>
      <c r="D148" s="285"/>
      <c r="E148" s="285"/>
      <c r="F148" s="285"/>
      <c r="G148" s="285"/>
      <c r="H148" s="285"/>
      <c r="I148" s="285"/>
      <c r="J148" s="285"/>
      <c r="K148" s="285"/>
      <c r="L148" s="287"/>
    </row>
    <row r="149" spans="1:12">
      <c r="A149" s="285"/>
      <c r="B149" s="285"/>
      <c r="C149" s="285"/>
      <c r="D149" s="285"/>
      <c r="E149" s="285"/>
      <c r="F149" s="285"/>
      <c r="G149" s="285"/>
      <c r="H149" s="285"/>
      <c r="I149" s="285"/>
      <c r="J149" s="285"/>
      <c r="K149" s="285"/>
      <c r="L149" s="287"/>
    </row>
    <row r="150" spans="1:12">
      <c r="A150" s="285"/>
      <c r="B150" s="285"/>
      <c r="C150" s="285"/>
      <c r="D150" s="285"/>
      <c r="E150" s="285"/>
      <c r="F150" s="285"/>
      <c r="G150" s="285"/>
      <c r="H150" s="285"/>
      <c r="I150" s="285"/>
      <c r="J150" s="285"/>
      <c r="K150" s="285"/>
      <c r="L150" s="287"/>
    </row>
    <row r="151" spans="1:12">
      <c r="A151" s="285"/>
      <c r="B151" s="285"/>
      <c r="C151" s="285"/>
      <c r="D151" s="285"/>
      <c r="E151" s="285"/>
      <c r="F151" s="285"/>
      <c r="G151" s="285"/>
      <c r="H151" s="285"/>
      <c r="I151" s="285"/>
      <c r="J151" s="285"/>
      <c r="K151" s="285"/>
      <c r="L151" s="287"/>
    </row>
    <row r="152" spans="1:12">
      <c r="A152" s="285"/>
      <c r="B152" s="285"/>
      <c r="C152" s="285"/>
      <c r="D152" s="285"/>
      <c r="E152" s="285"/>
      <c r="F152" s="285"/>
      <c r="G152" s="285"/>
      <c r="H152" s="285"/>
      <c r="I152" s="285"/>
      <c r="J152" s="285"/>
      <c r="K152" s="285"/>
      <c r="L152" s="287"/>
    </row>
    <row r="153" spans="1:12">
      <c r="A153" s="285"/>
      <c r="B153" s="285"/>
      <c r="C153" s="285"/>
      <c r="D153" s="285"/>
      <c r="E153" s="285"/>
      <c r="F153" s="285"/>
      <c r="G153" s="285"/>
      <c r="H153" s="285"/>
      <c r="I153" s="285"/>
      <c r="J153" s="285"/>
      <c r="K153" s="285"/>
      <c r="L153" s="287"/>
    </row>
    <row r="154" spans="1:12">
      <c r="A154" s="285"/>
      <c r="B154" s="285"/>
      <c r="C154" s="285"/>
      <c r="D154" s="285"/>
      <c r="E154" s="285"/>
      <c r="F154" s="285"/>
      <c r="G154" s="285"/>
      <c r="H154" s="285"/>
      <c r="I154" s="285"/>
      <c r="J154" s="285"/>
      <c r="K154" s="285"/>
      <c r="L154" s="287"/>
    </row>
    <row r="155" spans="1:12">
      <c r="A155" s="285"/>
      <c r="B155" s="285"/>
      <c r="C155" s="285"/>
      <c r="D155" s="285"/>
      <c r="E155" s="285"/>
      <c r="F155" s="285"/>
      <c r="G155" s="285"/>
      <c r="H155" s="285"/>
      <c r="I155" s="285"/>
      <c r="J155" s="285"/>
      <c r="K155" s="285"/>
      <c r="L155" s="287"/>
    </row>
    <row r="156" spans="1:12">
      <c r="A156" s="285"/>
      <c r="B156" s="285"/>
      <c r="C156" s="285"/>
      <c r="D156" s="285"/>
      <c r="E156" s="285"/>
      <c r="F156" s="285"/>
      <c r="G156" s="285"/>
      <c r="H156" s="285"/>
      <c r="I156" s="285"/>
      <c r="J156" s="285"/>
      <c r="K156" s="285"/>
      <c r="L156" s="287"/>
    </row>
    <row r="157" spans="1:12">
      <c r="A157" s="285"/>
      <c r="B157" s="285"/>
      <c r="C157" s="285"/>
      <c r="D157" s="285"/>
      <c r="E157" s="285"/>
      <c r="F157" s="285"/>
      <c r="G157" s="285"/>
      <c r="H157" s="285"/>
      <c r="I157" s="285"/>
      <c r="J157" s="285"/>
      <c r="K157" s="285"/>
      <c r="L157" s="287"/>
    </row>
  </sheetData>
  <sheetProtection formatCells="0" formatColumns="0" formatRows="0" insertColumns="0" insertRows="0" insertHyperlinks="0" deleteColumns="0" deleteRows="0" sort="0" autoFilter="0" pivotTables="0"/>
  <mergeCells count="24">
    <mergeCell ref="A134:J134"/>
    <mergeCell ref="A142:J142"/>
    <mergeCell ref="A100:K100"/>
    <mergeCell ref="A110:J110"/>
    <mergeCell ref="A116:I116"/>
    <mergeCell ref="A121:I121"/>
    <mergeCell ref="A123:K123"/>
    <mergeCell ref="A54:A65"/>
    <mergeCell ref="A70:I70"/>
    <mergeCell ref="A74:A82"/>
    <mergeCell ref="A83:A84"/>
    <mergeCell ref="A88:H88"/>
    <mergeCell ref="A1:K1"/>
    <mergeCell ref="A2:K2"/>
    <mergeCell ref="A30:I30"/>
    <mergeCell ref="A28:G28"/>
    <mergeCell ref="A9:E9"/>
    <mergeCell ref="A23:D23"/>
    <mergeCell ref="A31:J31"/>
    <mergeCell ref="A15:A18"/>
    <mergeCell ref="A38:A41"/>
    <mergeCell ref="F42:G42"/>
    <mergeCell ref="A47:H47"/>
    <mergeCell ref="A42:D42"/>
  </mergeCells>
  <pageMargins left="0.49583333333333335" right="0.11811023622047245" top="0.74803149606299213" bottom="0.74803149606299213" header="0.31496062992125984" footer="0.31496062992125984"/>
  <pageSetup paperSize="9" scale="70" orientation="portrait" r:id="rId1"/>
  <rowBreaks count="6" manualBreakCount="6">
    <brk id="30" max="11" man="1"/>
    <brk id="48" max="11" man="1"/>
    <brk id="70" max="11" man="1"/>
    <brk id="78" max="11" man="1"/>
    <brk id="88" max="11" man="1"/>
    <brk id="123"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4"/>
  <sheetViews>
    <sheetView view="pageBreakPreview" zoomScale="93" zoomScaleNormal="100" zoomScaleSheetLayoutView="93" workbookViewId="0">
      <selection activeCell="G7" sqref="G7"/>
    </sheetView>
  </sheetViews>
  <sheetFormatPr defaultColWidth="8.81640625" defaultRowHeight="14.5"/>
  <cols>
    <col min="1" max="1" width="27.81640625" customWidth="1"/>
    <col min="2" max="2" width="18.26953125" customWidth="1"/>
    <col min="3" max="3" width="17.26953125" customWidth="1"/>
    <col min="4" max="4" width="18.7265625" customWidth="1"/>
    <col min="6" max="6" width="10.7265625" bestFit="1" customWidth="1"/>
  </cols>
  <sheetData>
    <row r="1" spans="1:6" ht="15">
      <c r="A1" s="573" t="s">
        <v>201</v>
      </c>
      <c r="B1" s="574"/>
      <c r="C1" s="574"/>
      <c r="D1" s="574"/>
    </row>
    <row r="2" spans="1:6" ht="15.5">
      <c r="A2" s="3"/>
    </row>
    <row r="3" spans="1:6" ht="15.5">
      <c r="A3" s="534" t="s">
        <v>193</v>
      </c>
      <c r="B3" s="535"/>
      <c r="C3" s="535"/>
      <c r="D3" s="535"/>
    </row>
    <row r="4" spans="1:6" ht="15.5">
      <c r="A4" s="575" t="s">
        <v>194</v>
      </c>
      <c r="B4" s="535"/>
      <c r="C4" s="535"/>
      <c r="D4" s="535"/>
    </row>
    <row r="5" spans="1:6" ht="15.5">
      <c r="A5" s="1"/>
    </row>
    <row r="6" spans="1:6" ht="22.5" customHeight="1">
      <c r="A6" s="33" t="s">
        <v>195</v>
      </c>
      <c r="B6" s="33" t="s">
        <v>31</v>
      </c>
      <c r="C6" s="33" t="s">
        <v>196</v>
      </c>
      <c r="D6" s="33" t="s">
        <v>197</v>
      </c>
    </row>
    <row r="7" spans="1:6" ht="28">
      <c r="A7" s="34" t="s">
        <v>585</v>
      </c>
      <c r="B7" s="71" t="s">
        <v>52</v>
      </c>
      <c r="C7" s="99">
        <f>C8+C9</f>
        <v>12279719.35</v>
      </c>
      <c r="D7" s="71"/>
    </row>
    <row r="8" spans="1:6">
      <c r="A8" s="34" t="s">
        <v>53</v>
      </c>
      <c r="B8" s="33" t="s">
        <v>34</v>
      </c>
      <c r="C8" s="99">
        <f>Від.КОШТИ!D6</f>
        <v>7278426.3399999999</v>
      </c>
      <c r="D8" s="33"/>
    </row>
    <row r="9" spans="1:6" ht="56">
      <c r="A9" s="34" t="s">
        <v>54</v>
      </c>
      <c r="B9" s="33" t="s">
        <v>35</v>
      </c>
      <c r="C9" s="99">
        <f>Від.КОШТИ!D73</f>
        <v>5001293.01</v>
      </c>
      <c r="D9" s="33" t="s">
        <v>1804</v>
      </c>
      <c r="F9" s="44"/>
    </row>
    <row r="10" spans="1:6" ht="42">
      <c r="A10" s="34" t="s">
        <v>55</v>
      </c>
      <c r="B10" s="33" t="s">
        <v>41</v>
      </c>
      <c r="C10" s="99">
        <v>0</v>
      </c>
      <c r="D10" s="33"/>
    </row>
    <row r="11" spans="1:6" ht="56">
      <c r="A11" s="34" t="s">
        <v>56</v>
      </c>
      <c r="B11" s="33" t="s">
        <v>43</v>
      </c>
      <c r="C11" s="99">
        <v>0</v>
      </c>
      <c r="D11" s="33"/>
    </row>
    <row r="12" spans="1:6" ht="93" customHeight="1">
      <c r="A12" s="34" t="s">
        <v>198</v>
      </c>
      <c r="B12" s="33" t="s">
        <v>200</v>
      </c>
      <c r="C12" s="99">
        <v>0</v>
      </c>
      <c r="D12" s="33"/>
    </row>
    <row r="13" spans="1:6" ht="56">
      <c r="A13" s="34" t="s">
        <v>199</v>
      </c>
      <c r="B13" s="33" t="s">
        <v>46</v>
      </c>
      <c r="C13" s="99">
        <v>0</v>
      </c>
      <c r="D13" s="34"/>
    </row>
    <row r="14" spans="1:6" ht="15.5">
      <c r="A14" s="4"/>
    </row>
  </sheetData>
  <sheetProtection formatCells="0" formatColumns="0" formatRows="0" insertColumns="0" insertRows="0" insertHyperlinks="0" deleteColumns="0" deleteRows="0" sort="0" autoFilter="0" pivotTables="0"/>
  <mergeCells count="3">
    <mergeCell ref="A1:D1"/>
    <mergeCell ref="A3:D3"/>
    <mergeCell ref="A4:D4"/>
  </mergeCells>
  <pageMargins left="0.61811023600000004" right="0.118110236220472" top="0.74803149606299202" bottom="0.74803149606299202" header="0.31496062992126" footer="0.31496062992126"/>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03"/>
  <sheetViews>
    <sheetView view="pageBreakPreview" topLeftCell="A40" zoomScaleNormal="100" zoomScaleSheetLayoutView="100" workbookViewId="0">
      <selection activeCell="I45" sqref="I45"/>
    </sheetView>
  </sheetViews>
  <sheetFormatPr defaultColWidth="8.81640625" defaultRowHeight="14"/>
  <cols>
    <col min="1" max="1" width="25.81640625" style="186" customWidth="1"/>
    <col min="2" max="2" width="31.453125" style="186" customWidth="1"/>
    <col min="3" max="3" width="18.453125" style="209" customWidth="1"/>
    <col min="4" max="4" width="14.81640625" style="210" customWidth="1"/>
    <col min="5" max="5" width="8.81640625" style="186" customWidth="1"/>
    <col min="6" max="16384" width="8.81640625" style="186"/>
  </cols>
  <sheetData>
    <row r="1" spans="1:5" ht="15.5">
      <c r="A1" s="584" t="s">
        <v>202</v>
      </c>
      <c r="B1" s="585"/>
      <c r="C1" s="585"/>
      <c r="D1" s="585"/>
    </row>
    <row r="2" spans="1:5" ht="15.5">
      <c r="A2" s="187"/>
      <c r="B2" s="188"/>
      <c r="C2" s="189"/>
      <c r="D2" s="190"/>
    </row>
    <row r="3" spans="1:5" ht="15.5">
      <c r="A3" s="586" t="s">
        <v>203</v>
      </c>
      <c r="B3" s="587"/>
      <c r="C3" s="587"/>
      <c r="D3" s="587"/>
    </row>
    <row r="4" spans="1:5" ht="26">
      <c r="A4" s="191" t="s">
        <v>204</v>
      </c>
      <c r="B4" s="191" t="s">
        <v>205</v>
      </c>
      <c r="C4" s="192" t="s">
        <v>206</v>
      </c>
      <c r="D4" s="193" t="s">
        <v>207</v>
      </c>
    </row>
    <row r="5" spans="1:5" ht="26">
      <c r="A5" s="191" t="s">
        <v>613</v>
      </c>
      <c r="B5" s="191" t="s">
        <v>593</v>
      </c>
      <c r="C5" s="194">
        <v>26005643697</v>
      </c>
      <c r="D5" s="195">
        <v>7278426.3399999999</v>
      </c>
    </row>
    <row r="6" spans="1:5" ht="15">
      <c r="A6" s="565" t="s">
        <v>140</v>
      </c>
      <c r="B6" s="565"/>
      <c r="C6" s="565"/>
      <c r="D6" s="185">
        <f>SUM(D5:D5)</f>
        <v>7278426.3399999999</v>
      </c>
    </row>
    <row r="7" spans="1:5">
      <c r="A7" s="196"/>
      <c r="B7" s="188"/>
      <c r="C7" s="189"/>
      <c r="D7" s="190"/>
    </row>
    <row r="8" spans="1:5" ht="15.5">
      <c r="A8" s="187" t="s">
        <v>208</v>
      </c>
      <c r="B8" s="188"/>
      <c r="C8" s="189"/>
      <c r="D8" s="190"/>
    </row>
    <row r="9" spans="1:5" ht="26">
      <c r="A9" s="191" t="s">
        <v>209</v>
      </c>
      <c r="B9" s="191" t="s">
        <v>205</v>
      </c>
      <c r="C9" s="192" t="s">
        <v>206</v>
      </c>
      <c r="D9" s="193" t="s">
        <v>207</v>
      </c>
    </row>
    <row r="10" spans="1:5" ht="26">
      <c r="A10" s="191" t="s">
        <v>613</v>
      </c>
      <c r="B10" s="191" t="s">
        <v>1565</v>
      </c>
      <c r="C10" s="194">
        <v>264141000002</v>
      </c>
      <c r="D10" s="195">
        <v>3685265.9</v>
      </c>
    </row>
    <row r="11" spans="1:5" ht="26">
      <c r="A11" s="191" t="s">
        <v>613</v>
      </c>
      <c r="B11" s="191" t="s">
        <v>614</v>
      </c>
      <c r="C11" s="194">
        <v>264171000001</v>
      </c>
      <c r="D11" s="195">
        <v>1000</v>
      </c>
    </row>
    <row r="12" spans="1:5" ht="52">
      <c r="A12" s="191" t="s">
        <v>615</v>
      </c>
      <c r="B12" s="191" t="s">
        <v>616</v>
      </c>
      <c r="C12" s="194">
        <v>26436055300366</v>
      </c>
      <c r="D12" s="195">
        <v>35000</v>
      </c>
      <c r="E12" s="186">
        <v>13</v>
      </c>
    </row>
    <row r="13" spans="1:5" ht="65">
      <c r="A13" s="191" t="s">
        <v>617</v>
      </c>
      <c r="B13" s="191" t="s">
        <v>618</v>
      </c>
      <c r="C13" s="194">
        <v>26438500722036</v>
      </c>
      <c r="D13" s="195">
        <v>20000</v>
      </c>
      <c r="E13" s="186">
        <v>26</v>
      </c>
    </row>
    <row r="14" spans="1:5" s="369" customFormat="1" ht="52">
      <c r="A14" s="366" t="s">
        <v>669</v>
      </c>
      <c r="B14" s="366" t="s">
        <v>1738</v>
      </c>
      <c r="C14" s="367">
        <v>26433053800020</v>
      </c>
      <c r="D14" s="368">
        <v>0</v>
      </c>
      <c r="E14" s="369">
        <v>66</v>
      </c>
    </row>
    <row r="15" spans="1:5" ht="65">
      <c r="A15" s="191" t="s">
        <v>619</v>
      </c>
      <c r="B15" s="191" t="s">
        <v>620</v>
      </c>
      <c r="C15" s="194">
        <v>26433053800752</v>
      </c>
      <c r="D15" s="195">
        <v>0</v>
      </c>
      <c r="E15" s="186">
        <v>69</v>
      </c>
    </row>
    <row r="16" spans="1:5" ht="52">
      <c r="A16" s="191" t="s">
        <v>621</v>
      </c>
      <c r="B16" s="191" t="s">
        <v>622</v>
      </c>
      <c r="C16" s="194">
        <v>26432053800504</v>
      </c>
      <c r="D16" s="195">
        <v>0</v>
      </c>
      <c r="E16" s="186">
        <v>71</v>
      </c>
    </row>
    <row r="17" spans="1:5" ht="65">
      <c r="A17" s="191" t="s">
        <v>623</v>
      </c>
      <c r="B17" s="191" t="s">
        <v>624</v>
      </c>
      <c r="C17" s="194">
        <v>26431053800516</v>
      </c>
      <c r="D17" s="195">
        <v>10000</v>
      </c>
      <c r="E17" s="186">
        <v>72</v>
      </c>
    </row>
    <row r="18" spans="1:5" ht="52">
      <c r="A18" s="191" t="s">
        <v>625</v>
      </c>
      <c r="B18" s="191" t="s">
        <v>626</v>
      </c>
      <c r="C18" s="194">
        <v>26438053800724</v>
      </c>
      <c r="D18" s="195">
        <v>22370</v>
      </c>
      <c r="E18" s="186">
        <v>73</v>
      </c>
    </row>
    <row r="19" spans="1:5" ht="52">
      <c r="A19" s="191" t="s">
        <v>627</v>
      </c>
      <c r="B19" s="191" t="s">
        <v>628</v>
      </c>
      <c r="C19" s="194">
        <v>26432055701442</v>
      </c>
      <c r="D19" s="195">
        <v>0</v>
      </c>
      <c r="E19" s="186">
        <v>75</v>
      </c>
    </row>
    <row r="20" spans="1:5" ht="65">
      <c r="A20" s="191" t="s">
        <v>629</v>
      </c>
      <c r="B20" s="191" t="s">
        <v>630</v>
      </c>
      <c r="C20" s="194">
        <v>26430052500323</v>
      </c>
      <c r="D20" s="195">
        <v>0</v>
      </c>
      <c r="E20" s="186">
        <v>83</v>
      </c>
    </row>
    <row r="21" spans="1:5" ht="65">
      <c r="A21" s="191" t="s">
        <v>631</v>
      </c>
      <c r="B21" s="191" t="s">
        <v>632</v>
      </c>
      <c r="C21" s="194">
        <v>26437052500898</v>
      </c>
      <c r="D21" s="195">
        <v>550</v>
      </c>
      <c r="E21" s="186">
        <v>84</v>
      </c>
    </row>
    <row r="22" spans="1:5" ht="65">
      <c r="A22" s="191" t="s">
        <v>633</v>
      </c>
      <c r="B22" s="191" t="s">
        <v>634</v>
      </c>
      <c r="C22" s="194">
        <v>26430052500356</v>
      </c>
      <c r="D22" s="195">
        <v>0</v>
      </c>
      <c r="E22" s="186">
        <v>85</v>
      </c>
    </row>
    <row r="23" spans="1:5" ht="65">
      <c r="A23" s="191" t="s">
        <v>635</v>
      </c>
      <c r="B23" s="191" t="s">
        <v>636</v>
      </c>
      <c r="C23" s="194">
        <v>26430500525049</v>
      </c>
      <c r="D23" s="195">
        <v>0</v>
      </c>
      <c r="E23" s="186">
        <v>87</v>
      </c>
    </row>
    <row r="24" spans="1:5" ht="65">
      <c r="A24" s="191" t="s">
        <v>637</v>
      </c>
      <c r="B24" s="191" t="s">
        <v>638</v>
      </c>
      <c r="C24" s="194">
        <v>26437052500906</v>
      </c>
      <c r="D24" s="195">
        <v>41246</v>
      </c>
      <c r="E24" s="186">
        <v>88</v>
      </c>
    </row>
    <row r="25" spans="1:5" ht="52">
      <c r="A25" s="191" t="s">
        <v>639</v>
      </c>
      <c r="B25" s="191" t="s">
        <v>640</v>
      </c>
      <c r="C25" s="194">
        <v>26431052501826</v>
      </c>
      <c r="D25" s="195">
        <v>0</v>
      </c>
      <c r="E25" s="186">
        <v>89</v>
      </c>
    </row>
    <row r="26" spans="1:5" ht="52">
      <c r="A26" s="191" t="s">
        <v>641</v>
      </c>
      <c r="B26" s="191" t="s">
        <v>642</v>
      </c>
      <c r="C26" s="194">
        <v>26436000000008</v>
      </c>
      <c r="D26" s="195">
        <v>0</v>
      </c>
      <c r="E26" s="186">
        <v>90</v>
      </c>
    </row>
    <row r="27" spans="1:5" ht="65">
      <c r="A27" s="191" t="s">
        <v>643</v>
      </c>
      <c r="B27" s="191" t="s">
        <v>644</v>
      </c>
      <c r="C27" s="194">
        <v>26437053000723</v>
      </c>
      <c r="D27" s="195">
        <v>0</v>
      </c>
      <c r="E27" s="186">
        <v>91</v>
      </c>
    </row>
    <row r="28" spans="1:5" ht="65">
      <c r="A28" s="191" t="s">
        <v>645</v>
      </c>
      <c r="B28" s="191" t="s">
        <v>646</v>
      </c>
      <c r="C28" s="194">
        <v>26432053000007</v>
      </c>
      <c r="D28" s="195">
        <v>0</v>
      </c>
      <c r="E28" s="186">
        <v>94</v>
      </c>
    </row>
    <row r="29" spans="1:5" ht="65">
      <c r="A29" s="191" t="s">
        <v>647</v>
      </c>
      <c r="B29" s="191" t="s">
        <v>648</v>
      </c>
      <c r="C29" s="194">
        <v>26432176</v>
      </c>
      <c r="D29" s="195">
        <v>0</v>
      </c>
      <c r="E29" s="186">
        <v>95</v>
      </c>
    </row>
    <row r="30" spans="1:5" ht="52">
      <c r="A30" s="191" t="s">
        <v>649</v>
      </c>
      <c r="B30" s="191" t="s">
        <v>650</v>
      </c>
      <c r="C30" s="194">
        <v>2643905300561</v>
      </c>
      <c r="D30" s="195">
        <v>5600</v>
      </c>
      <c r="E30" s="186">
        <v>96</v>
      </c>
    </row>
    <row r="31" spans="1:5" ht="65">
      <c r="A31" s="191" t="s">
        <v>651</v>
      </c>
      <c r="B31" s="191" t="s">
        <v>652</v>
      </c>
      <c r="C31" s="194">
        <v>26433053000329</v>
      </c>
      <c r="D31" s="195">
        <v>34160.089999999997</v>
      </c>
      <c r="E31" s="186">
        <v>97</v>
      </c>
    </row>
    <row r="32" spans="1:5" ht="52">
      <c r="A32" s="191" t="s">
        <v>653</v>
      </c>
      <c r="B32" s="191" t="s">
        <v>654</v>
      </c>
      <c r="C32" s="194">
        <v>26438053700430</v>
      </c>
      <c r="D32" s="195">
        <v>44000</v>
      </c>
      <c r="E32" s="186">
        <v>115</v>
      </c>
    </row>
    <row r="33" spans="1:5" ht="52">
      <c r="A33" s="191" t="s">
        <v>655</v>
      </c>
      <c r="B33" s="191" t="s">
        <v>656</v>
      </c>
      <c r="C33" s="194">
        <v>26437053701087</v>
      </c>
      <c r="D33" s="195">
        <v>2773.92</v>
      </c>
      <c r="E33" s="186">
        <v>116</v>
      </c>
    </row>
    <row r="34" spans="1:5" ht="52">
      <c r="A34" s="191" t="s">
        <v>657</v>
      </c>
      <c r="B34" s="191" t="s">
        <v>658</v>
      </c>
      <c r="C34" s="194">
        <v>26435053700808</v>
      </c>
      <c r="D34" s="195">
        <v>93000</v>
      </c>
      <c r="E34" s="186">
        <v>117</v>
      </c>
    </row>
    <row r="35" spans="1:5" ht="52">
      <c r="A35" s="191" t="s">
        <v>659</v>
      </c>
      <c r="B35" s="191" t="s">
        <v>660</v>
      </c>
      <c r="C35" s="194">
        <v>26437053700680</v>
      </c>
      <c r="D35" s="195">
        <v>48040</v>
      </c>
      <c r="E35" s="186">
        <v>118</v>
      </c>
    </row>
    <row r="36" spans="1:5" ht="65">
      <c r="A36" s="191" t="s">
        <v>661</v>
      </c>
      <c r="B36" s="191" t="s">
        <v>662</v>
      </c>
      <c r="C36" s="194">
        <v>26438053700656</v>
      </c>
      <c r="D36" s="195">
        <v>43759.3</v>
      </c>
      <c r="E36" s="186">
        <v>119</v>
      </c>
    </row>
    <row r="37" spans="1:5" ht="65">
      <c r="A37" s="191" t="s">
        <v>663</v>
      </c>
      <c r="B37" s="191" t="s">
        <v>664</v>
      </c>
      <c r="C37" s="194">
        <v>26433053700929</v>
      </c>
      <c r="D37" s="195">
        <v>14852</v>
      </c>
      <c r="E37" s="186">
        <v>120</v>
      </c>
    </row>
    <row r="38" spans="1:5" ht="65">
      <c r="A38" s="191" t="s">
        <v>665</v>
      </c>
      <c r="B38" s="191" t="s">
        <v>666</v>
      </c>
      <c r="C38" s="194">
        <v>26433053701122</v>
      </c>
      <c r="D38" s="195">
        <v>30000</v>
      </c>
      <c r="E38" s="186">
        <v>122</v>
      </c>
    </row>
    <row r="39" spans="1:5" ht="65">
      <c r="A39" s="191" t="s">
        <v>667</v>
      </c>
      <c r="B39" s="191" t="s">
        <v>668</v>
      </c>
      <c r="C39" s="194">
        <v>264391000003</v>
      </c>
      <c r="D39" s="195">
        <v>42.5</v>
      </c>
      <c r="E39" s="186">
        <v>123</v>
      </c>
    </row>
    <row r="40" spans="1:5" ht="65">
      <c r="A40" s="191" t="s">
        <v>669</v>
      </c>
      <c r="B40" s="191" t="s">
        <v>670</v>
      </c>
      <c r="C40" s="194">
        <v>26434053700575</v>
      </c>
      <c r="D40" s="195">
        <v>21854</v>
      </c>
      <c r="E40" s="186">
        <v>124</v>
      </c>
    </row>
    <row r="41" spans="1:5" ht="52">
      <c r="A41" s="191" t="s">
        <v>671</v>
      </c>
      <c r="B41" s="191" t="s">
        <v>672</v>
      </c>
      <c r="C41" s="194">
        <v>26430053700795</v>
      </c>
      <c r="D41" s="195">
        <v>31000</v>
      </c>
      <c r="E41" s="186">
        <v>126</v>
      </c>
    </row>
    <row r="42" spans="1:5" ht="52">
      <c r="A42" s="191" t="s">
        <v>673</v>
      </c>
      <c r="B42" s="191" t="s">
        <v>674</v>
      </c>
      <c r="C42" s="194">
        <v>26431054200780</v>
      </c>
      <c r="D42" s="195">
        <v>0</v>
      </c>
      <c r="E42" s="186">
        <v>133</v>
      </c>
    </row>
    <row r="43" spans="1:5" ht="52">
      <c r="A43" s="191" t="s">
        <v>675</v>
      </c>
      <c r="B43" s="191" t="s">
        <v>676</v>
      </c>
      <c r="C43" s="194">
        <v>26438054200307</v>
      </c>
      <c r="D43" s="195">
        <v>0</v>
      </c>
      <c r="E43" s="186">
        <v>134</v>
      </c>
    </row>
    <row r="44" spans="1:5" ht="52">
      <c r="A44" s="191" t="s">
        <v>677</v>
      </c>
      <c r="B44" s="191" t="s">
        <v>678</v>
      </c>
      <c r="C44" s="194">
        <v>26430054200242</v>
      </c>
      <c r="D44" s="195">
        <v>6000</v>
      </c>
      <c r="E44" s="186">
        <v>137</v>
      </c>
    </row>
    <row r="45" spans="1:5" ht="65">
      <c r="A45" s="191" t="s">
        <v>679</v>
      </c>
      <c r="B45" s="191" t="s">
        <v>680</v>
      </c>
      <c r="C45" s="194">
        <v>264371000004</v>
      </c>
      <c r="D45" s="195">
        <v>0</v>
      </c>
      <c r="E45" s="186">
        <v>139</v>
      </c>
    </row>
    <row r="46" spans="1:5" ht="65">
      <c r="A46" s="191" t="s">
        <v>681</v>
      </c>
      <c r="B46" s="191" t="s">
        <v>682</v>
      </c>
      <c r="C46" s="194">
        <v>26433924415493</v>
      </c>
      <c r="D46" s="195">
        <v>2189.5</v>
      </c>
      <c r="E46" s="186">
        <v>146</v>
      </c>
    </row>
    <row r="47" spans="1:5" ht="52">
      <c r="A47" s="191" t="s">
        <v>683</v>
      </c>
      <c r="B47" s="191" t="s">
        <v>684</v>
      </c>
      <c r="C47" s="194">
        <v>26433054200945</v>
      </c>
      <c r="D47" s="195">
        <v>0</v>
      </c>
      <c r="E47" s="186">
        <v>148</v>
      </c>
    </row>
    <row r="48" spans="1:5" s="369" customFormat="1" ht="52">
      <c r="A48" s="366" t="s">
        <v>1739</v>
      </c>
      <c r="B48" s="366" t="s">
        <v>1740</v>
      </c>
      <c r="C48" s="367">
        <v>2643554200987</v>
      </c>
      <c r="D48" s="368">
        <v>0</v>
      </c>
      <c r="E48" s="369">
        <v>150</v>
      </c>
    </row>
    <row r="49" spans="1:5" ht="65">
      <c r="A49" s="191" t="s">
        <v>685</v>
      </c>
      <c r="B49" s="191" t="s">
        <v>686</v>
      </c>
      <c r="C49" s="194">
        <v>26434054700314</v>
      </c>
      <c r="D49" s="195">
        <v>9480</v>
      </c>
      <c r="E49" s="186">
        <v>155</v>
      </c>
    </row>
    <row r="50" spans="1:5" ht="52">
      <c r="A50" s="191" t="s">
        <v>687</v>
      </c>
      <c r="B50" s="191" t="s">
        <v>688</v>
      </c>
      <c r="C50" s="194">
        <v>26431054700544</v>
      </c>
      <c r="D50" s="195">
        <v>0</v>
      </c>
      <c r="E50" s="186">
        <v>156</v>
      </c>
    </row>
    <row r="51" spans="1:5" ht="65">
      <c r="A51" s="191" t="s">
        <v>689</v>
      </c>
      <c r="B51" s="191" t="s">
        <v>690</v>
      </c>
      <c r="C51" s="194">
        <v>26439055000927</v>
      </c>
      <c r="D51" s="195">
        <v>0</v>
      </c>
      <c r="E51" s="186">
        <v>158</v>
      </c>
    </row>
    <row r="52" spans="1:5" ht="65">
      <c r="A52" s="191" t="s">
        <v>691</v>
      </c>
      <c r="B52" s="191" t="s">
        <v>692</v>
      </c>
      <c r="C52" s="194">
        <v>26435055001191</v>
      </c>
      <c r="D52" s="195">
        <v>38000</v>
      </c>
      <c r="E52" s="186">
        <v>161</v>
      </c>
    </row>
    <row r="53" spans="1:5" ht="65">
      <c r="A53" s="191" t="s">
        <v>693</v>
      </c>
      <c r="B53" s="191" t="s">
        <v>694</v>
      </c>
      <c r="C53" s="194">
        <v>26435055100475</v>
      </c>
      <c r="D53" s="195">
        <v>119610</v>
      </c>
      <c r="E53" s="186">
        <v>163</v>
      </c>
    </row>
    <row r="54" spans="1:5" ht="52">
      <c r="A54" s="191" t="s">
        <v>695</v>
      </c>
      <c r="B54" s="191" t="s">
        <v>696</v>
      </c>
      <c r="C54" s="194">
        <v>26432055100779</v>
      </c>
      <c r="D54" s="195">
        <v>4005.4</v>
      </c>
      <c r="E54" s="186">
        <v>164</v>
      </c>
    </row>
    <row r="55" spans="1:5" ht="52">
      <c r="A55" s="191" t="s">
        <v>697</v>
      </c>
      <c r="B55" s="191" t="s">
        <v>698</v>
      </c>
      <c r="C55" s="194">
        <v>26435055100981</v>
      </c>
      <c r="D55" s="195">
        <v>705</v>
      </c>
      <c r="E55" s="186">
        <v>165</v>
      </c>
    </row>
    <row r="56" spans="1:5" ht="65">
      <c r="A56" s="191" t="s">
        <v>699</v>
      </c>
      <c r="B56" s="191" t="s">
        <v>700</v>
      </c>
      <c r="C56" s="194">
        <v>26434055101787</v>
      </c>
      <c r="D56" s="195">
        <v>9752.4</v>
      </c>
      <c r="E56" s="186">
        <v>166</v>
      </c>
    </row>
    <row r="57" spans="1:5" ht="65">
      <c r="A57" s="191" t="s">
        <v>701</v>
      </c>
      <c r="B57" s="191" t="s">
        <v>702</v>
      </c>
      <c r="C57" s="194">
        <v>26437055101212</v>
      </c>
      <c r="D57" s="195">
        <v>12300</v>
      </c>
      <c r="E57" s="186">
        <v>167</v>
      </c>
    </row>
    <row r="58" spans="1:5" ht="52">
      <c r="A58" s="191" t="s">
        <v>703</v>
      </c>
      <c r="B58" s="191" t="s">
        <v>704</v>
      </c>
      <c r="C58" s="194">
        <v>26438052100680</v>
      </c>
      <c r="D58" s="195">
        <v>50000</v>
      </c>
      <c r="E58" s="186">
        <v>175</v>
      </c>
    </row>
    <row r="59" spans="1:5" ht="52">
      <c r="A59" s="191" t="s">
        <v>705</v>
      </c>
      <c r="B59" s="191" t="s">
        <v>706</v>
      </c>
      <c r="C59" s="194">
        <v>26436052200889</v>
      </c>
      <c r="D59" s="195">
        <v>89165</v>
      </c>
      <c r="E59" s="186">
        <v>182</v>
      </c>
    </row>
    <row r="60" spans="1:5" s="369" customFormat="1" ht="52">
      <c r="A60" s="366" t="s">
        <v>1741</v>
      </c>
      <c r="B60" s="366" t="s">
        <v>1742</v>
      </c>
      <c r="C60" s="367">
        <v>26433500016415</v>
      </c>
      <c r="D60" s="368">
        <v>0</v>
      </c>
      <c r="E60" s="369">
        <v>187</v>
      </c>
    </row>
    <row r="61" spans="1:5" ht="65">
      <c r="A61" s="191" t="s">
        <v>707</v>
      </c>
      <c r="B61" s="191" t="s">
        <v>708</v>
      </c>
      <c r="C61" s="194">
        <v>26430052300037</v>
      </c>
      <c r="D61" s="195">
        <v>0</v>
      </c>
      <c r="E61" s="186">
        <v>188</v>
      </c>
    </row>
    <row r="62" spans="1:5" ht="65">
      <c r="A62" s="191" t="s">
        <v>709</v>
      </c>
      <c r="B62" s="191" t="s">
        <v>710</v>
      </c>
      <c r="C62" s="194">
        <v>26436500721815</v>
      </c>
      <c r="D62" s="195">
        <v>0</v>
      </c>
      <c r="E62" s="186">
        <v>191</v>
      </c>
    </row>
    <row r="63" spans="1:5" ht="52">
      <c r="A63" s="191" t="s">
        <v>711</v>
      </c>
      <c r="B63" s="191" t="s">
        <v>712</v>
      </c>
      <c r="C63" s="194" t="s">
        <v>145</v>
      </c>
      <c r="D63" s="195">
        <v>50000</v>
      </c>
      <c r="E63" s="186">
        <v>194</v>
      </c>
    </row>
    <row r="64" spans="1:5" ht="65">
      <c r="A64" s="191" t="s">
        <v>713</v>
      </c>
      <c r="B64" s="191" t="s">
        <v>714</v>
      </c>
      <c r="C64" s="194">
        <v>26433051500570</v>
      </c>
      <c r="D64" s="195">
        <v>0</v>
      </c>
      <c r="E64" s="186">
        <v>195</v>
      </c>
    </row>
    <row r="65" spans="1:5" ht="52">
      <c r="A65" s="191" t="s">
        <v>715</v>
      </c>
      <c r="B65" s="191" t="s">
        <v>716</v>
      </c>
      <c r="C65" s="194">
        <v>26433051500014</v>
      </c>
      <c r="D65" s="195">
        <v>0</v>
      </c>
      <c r="E65" s="186">
        <v>201</v>
      </c>
    </row>
    <row r="66" spans="1:5" ht="65">
      <c r="A66" s="191" t="s">
        <v>717</v>
      </c>
      <c r="B66" s="191" t="s">
        <v>718</v>
      </c>
      <c r="C66" s="194">
        <v>264391000014</v>
      </c>
      <c r="D66" s="195">
        <v>0</v>
      </c>
      <c r="E66" s="186">
        <v>208</v>
      </c>
    </row>
    <row r="67" spans="1:5" ht="52">
      <c r="A67" s="191" t="s">
        <v>719</v>
      </c>
      <c r="B67" s="191" t="s">
        <v>720</v>
      </c>
      <c r="C67" s="194">
        <v>26439052600585</v>
      </c>
      <c r="D67" s="195">
        <v>400000</v>
      </c>
      <c r="E67" s="186">
        <v>211</v>
      </c>
    </row>
    <row r="68" spans="1:5" ht="65">
      <c r="A68" s="191" t="s">
        <v>721</v>
      </c>
      <c r="B68" s="191" t="s">
        <v>722</v>
      </c>
      <c r="C68" s="194">
        <v>26434052600351</v>
      </c>
      <c r="D68" s="195">
        <v>0</v>
      </c>
      <c r="E68" s="186">
        <v>214</v>
      </c>
    </row>
    <row r="69" spans="1:5" ht="52">
      <c r="A69" s="191" t="s">
        <v>723</v>
      </c>
      <c r="B69" s="191" t="s">
        <v>724</v>
      </c>
      <c r="C69" s="194">
        <v>26436052600081</v>
      </c>
      <c r="D69" s="195">
        <v>18102</v>
      </c>
      <c r="E69" s="186">
        <v>215</v>
      </c>
    </row>
    <row r="70" spans="1:5" ht="52">
      <c r="A70" s="191" t="s">
        <v>725</v>
      </c>
      <c r="B70" s="191" t="s">
        <v>726</v>
      </c>
      <c r="C70" s="194">
        <v>26434924415554</v>
      </c>
      <c r="D70" s="195">
        <v>0</v>
      </c>
      <c r="E70" s="186">
        <v>221</v>
      </c>
    </row>
    <row r="71" spans="1:5" ht="52">
      <c r="A71" s="191" t="s">
        <v>727</v>
      </c>
      <c r="B71" s="191" t="s">
        <v>728</v>
      </c>
      <c r="C71" s="194">
        <v>264391000001</v>
      </c>
      <c r="D71" s="195">
        <v>7470</v>
      </c>
      <c r="E71" s="186">
        <v>223</v>
      </c>
    </row>
    <row r="72" spans="1:5">
      <c r="A72" s="191" t="s">
        <v>437</v>
      </c>
      <c r="B72" s="191" t="s">
        <v>437</v>
      </c>
      <c r="C72" s="192" t="s">
        <v>437</v>
      </c>
      <c r="D72" s="195">
        <v>0</v>
      </c>
    </row>
    <row r="73" spans="1:5" ht="15">
      <c r="A73" s="565" t="s">
        <v>140</v>
      </c>
      <c r="B73" s="565"/>
      <c r="C73" s="565"/>
      <c r="D73" s="185">
        <f>SUM(D10:D72)</f>
        <v>5001293.01</v>
      </c>
    </row>
    <row r="74" spans="1:5">
      <c r="A74" s="198"/>
      <c r="B74" s="188"/>
      <c r="C74" s="189"/>
      <c r="D74" s="190"/>
    </row>
    <row r="75" spans="1:5" ht="28.5" customHeight="1">
      <c r="A75" s="588" t="s">
        <v>210</v>
      </c>
      <c r="B75" s="589"/>
      <c r="C75" s="589"/>
      <c r="D75" s="190"/>
    </row>
    <row r="76" spans="1:5" ht="26">
      <c r="A76" s="191" t="s">
        <v>209</v>
      </c>
      <c r="B76" s="191" t="s">
        <v>206</v>
      </c>
      <c r="C76" s="192" t="s">
        <v>207</v>
      </c>
      <c r="D76" s="190"/>
    </row>
    <row r="77" spans="1:5">
      <c r="A77" s="199" t="s">
        <v>437</v>
      </c>
      <c r="B77" s="199" t="s">
        <v>437</v>
      </c>
      <c r="C77" s="200" t="s">
        <v>437</v>
      </c>
      <c r="D77" s="190"/>
    </row>
    <row r="78" spans="1:5">
      <c r="A78" s="565" t="s">
        <v>140</v>
      </c>
      <c r="B78" s="565"/>
      <c r="C78" s="192" t="s">
        <v>437</v>
      </c>
      <c r="D78" s="190"/>
    </row>
    <row r="79" spans="1:5">
      <c r="A79" s="201"/>
      <c r="B79" s="188"/>
      <c r="C79" s="189"/>
      <c r="D79" s="190"/>
    </row>
    <row r="80" spans="1:5" ht="29.5" customHeight="1">
      <c r="A80" s="590" t="s">
        <v>729</v>
      </c>
      <c r="B80" s="589"/>
      <c r="C80" s="589"/>
      <c r="D80" s="190"/>
    </row>
    <row r="81" spans="1:4" ht="26">
      <c r="A81" s="191" t="s">
        <v>209</v>
      </c>
      <c r="B81" s="191" t="s">
        <v>206</v>
      </c>
      <c r="C81" s="192" t="s">
        <v>207</v>
      </c>
      <c r="D81" s="190"/>
    </row>
    <row r="82" spans="1:4">
      <c r="A82" s="199" t="s">
        <v>437</v>
      </c>
      <c r="B82" s="199" t="s">
        <v>437</v>
      </c>
      <c r="C82" s="200" t="s">
        <v>437</v>
      </c>
      <c r="D82" s="190"/>
    </row>
    <row r="83" spans="1:4">
      <c r="A83" s="565" t="s">
        <v>140</v>
      </c>
      <c r="B83" s="565"/>
      <c r="C83" s="192" t="s">
        <v>437</v>
      </c>
      <c r="D83" s="190"/>
    </row>
    <row r="84" spans="1:4" ht="15.5">
      <c r="A84" s="202" t="s">
        <v>211</v>
      </c>
      <c r="B84" s="188"/>
      <c r="C84" s="189"/>
      <c r="D84" s="190"/>
    </row>
    <row r="85" spans="1:4">
      <c r="A85" s="188"/>
      <c r="B85" s="188"/>
      <c r="C85" s="189"/>
      <c r="D85" s="190"/>
    </row>
    <row r="86" spans="1:4" ht="28.5" customHeight="1">
      <c r="A86" s="591" t="s">
        <v>212</v>
      </c>
      <c r="B86" s="592"/>
      <c r="C86" s="592"/>
      <c r="D86" s="190"/>
    </row>
    <row r="87" spans="1:4" ht="29.5" customHeight="1">
      <c r="A87" s="579" t="s">
        <v>730</v>
      </c>
      <c r="B87" s="580"/>
      <c r="C87" s="580"/>
      <c r="D87" s="190"/>
    </row>
    <row r="88" spans="1:4">
      <c r="A88" s="203"/>
      <c r="B88" s="188"/>
      <c r="C88" s="189"/>
      <c r="D88" s="190"/>
    </row>
    <row r="89" spans="1:4">
      <c r="A89" s="191" t="s">
        <v>213</v>
      </c>
      <c r="B89" s="191" t="s">
        <v>214</v>
      </c>
      <c r="C89" s="192" t="s">
        <v>196</v>
      </c>
      <c r="D89" s="190"/>
    </row>
    <row r="90" spans="1:4">
      <c r="A90" s="199" t="s">
        <v>437</v>
      </c>
      <c r="B90" s="199" t="s">
        <v>437</v>
      </c>
      <c r="C90" s="200" t="s">
        <v>437</v>
      </c>
      <c r="D90" s="190"/>
    </row>
    <row r="91" spans="1:4">
      <c r="A91" s="583" t="s">
        <v>215</v>
      </c>
      <c r="B91" s="583"/>
      <c r="C91" s="204" t="s">
        <v>437</v>
      </c>
      <c r="D91" s="190"/>
    </row>
    <row r="92" spans="1:4" ht="15.5">
      <c r="A92" s="202"/>
      <c r="B92" s="188"/>
      <c r="C92" s="189"/>
      <c r="D92" s="190"/>
    </row>
    <row r="93" spans="1:4" ht="31" customHeight="1">
      <c r="A93" s="581" t="s">
        <v>446</v>
      </c>
      <c r="B93" s="582"/>
      <c r="C93" s="582"/>
      <c r="D93" s="190"/>
    </row>
    <row r="94" spans="1:4">
      <c r="A94" s="205" t="s">
        <v>216</v>
      </c>
      <c r="B94" s="191" t="s">
        <v>214</v>
      </c>
      <c r="C94" s="192" t="s">
        <v>196</v>
      </c>
      <c r="D94" s="190"/>
    </row>
    <row r="95" spans="1:4">
      <c r="A95" s="191" t="s">
        <v>437</v>
      </c>
      <c r="B95" s="205" t="s">
        <v>437</v>
      </c>
      <c r="C95" s="206" t="s">
        <v>437</v>
      </c>
      <c r="D95" s="190"/>
    </row>
    <row r="96" spans="1:4" ht="15.5">
      <c r="A96" s="187"/>
      <c r="B96" s="188"/>
      <c r="C96" s="189"/>
      <c r="D96" s="190"/>
    </row>
    <row r="97" spans="1:4" ht="27.65" customHeight="1">
      <c r="A97" s="576" t="s">
        <v>447</v>
      </c>
      <c r="B97" s="577"/>
      <c r="C97" s="577"/>
      <c r="D97" s="190"/>
    </row>
    <row r="98" spans="1:4">
      <c r="A98" s="203"/>
      <c r="B98" s="188"/>
      <c r="C98" s="189"/>
      <c r="D98" s="190"/>
    </row>
    <row r="99" spans="1:4">
      <c r="A99" s="191" t="s">
        <v>213</v>
      </c>
      <c r="B99" s="191" t="s">
        <v>214</v>
      </c>
      <c r="C99" s="192" t="s">
        <v>196</v>
      </c>
      <c r="D99" s="190"/>
    </row>
    <row r="100" spans="1:4">
      <c r="A100" s="199" t="s">
        <v>437</v>
      </c>
      <c r="B100" s="199" t="s">
        <v>437</v>
      </c>
      <c r="C100" s="200" t="s">
        <v>437</v>
      </c>
      <c r="D100" s="190"/>
    </row>
    <row r="101" spans="1:4">
      <c r="A101" s="565" t="s">
        <v>215</v>
      </c>
      <c r="B101" s="565"/>
      <c r="C101" s="207" t="s">
        <v>437</v>
      </c>
      <c r="D101" s="190"/>
    </row>
    <row r="102" spans="1:4" ht="15.5">
      <c r="A102" s="208"/>
    </row>
    <row r="103" spans="1:4" ht="15.5">
      <c r="A103" s="578"/>
      <c r="B103" s="543"/>
      <c r="C103" s="543"/>
    </row>
  </sheetData>
  <sheetProtection formatCells="0" formatColumns="0" formatRows="0" insertColumns="0" insertRows="0" insertHyperlinks="0" deleteColumns="0" deleteRows="0" sort="0" autoFilter="0" pivotTables="0"/>
  <autoFilter ref="A9:E73"/>
  <mergeCells count="15">
    <mergeCell ref="A1:D1"/>
    <mergeCell ref="A3:D3"/>
    <mergeCell ref="A75:C75"/>
    <mergeCell ref="A80:C80"/>
    <mergeCell ref="A86:C86"/>
    <mergeCell ref="A83:B83"/>
    <mergeCell ref="A78:B78"/>
    <mergeCell ref="A73:C73"/>
    <mergeCell ref="A97:C97"/>
    <mergeCell ref="A103:C103"/>
    <mergeCell ref="A101:B101"/>
    <mergeCell ref="A6:C6"/>
    <mergeCell ref="A87:C87"/>
    <mergeCell ref="A93:C93"/>
    <mergeCell ref="A91:B91"/>
  </mergeCells>
  <pageMargins left="0.118110236220472" right="0.118110236220472" top="0.74803149606299202" bottom="0.74803149606299202" header="0.31496062992126" footer="0.31496062992126"/>
  <pageSetup paperSize="9" scale="95" orientation="portrait" r:id="rId1"/>
  <rowBreaks count="1" manualBreakCount="1">
    <brk id="85"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56"/>
  <sheetViews>
    <sheetView tabSelected="1" view="pageBreakPreview" zoomScale="115" zoomScaleNormal="100" zoomScaleSheetLayoutView="115" workbookViewId="0">
      <selection activeCell="A102" sqref="A102"/>
    </sheetView>
  </sheetViews>
  <sheetFormatPr defaultColWidth="8.81640625" defaultRowHeight="14.5"/>
  <cols>
    <col min="1" max="1" width="53.7265625" customWidth="1"/>
    <col min="2" max="2" width="13.81640625" customWidth="1"/>
    <col min="3" max="3" width="15.26953125" style="218" customWidth="1"/>
    <col min="4" max="4" width="10.453125" customWidth="1"/>
    <col min="5" max="5" width="11.453125" bestFit="1" customWidth="1"/>
  </cols>
  <sheetData>
    <row r="1" spans="1:4" ht="29.25" customHeight="1">
      <c r="A1" s="593" t="s">
        <v>217</v>
      </c>
      <c r="B1" s="594"/>
      <c r="C1" s="594"/>
      <c r="D1" s="594"/>
    </row>
    <row r="2" spans="1:4" ht="22.5" customHeight="1">
      <c r="A2" s="595" t="s">
        <v>218</v>
      </c>
      <c r="B2" s="594"/>
      <c r="C2" s="594"/>
      <c r="D2" s="594"/>
    </row>
    <row r="3" spans="1:4" ht="18" customHeight="1">
      <c r="A3" s="596" t="s">
        <v>194</v>
      </c>
      <c r="B3" s="597"/>
      <c r="C3" s="597"/>
      <c r="D3" s="597"/>
    </row>
    <row r="4" spans="1:4" ht="45" customHeight="1">
      <c r="A4" s="35" t="s">
        <v>219</v>
      </c>
      <c r="B4" s="35" t="s">
        <v>31</v>
      </c>
      <c r="C4" s="228" t="s">
        <v>220</v>
      </c>
      <c r="D4" s="35" t="s">
        <v>197</v>
      </c>
    </row>
    <row r="5" spans="1:4">
      <c r="A5" s="110" t="s">
        <v>529</v>
      </c>
      <c r="B5" s="109" t="s">
        <v>52</v>
      </c>
      <c r="C5" s="120">
        <f>C6+C19</f>
        <v>89270948.099999994</v>
      </c>
      <c r="D5" s="105"/>
    </row>
    <row r="6" spans="1:4">
      <c r="A6" s="110" t="s">
        <v>530</v>
      </c>
      <c r="B6" s="109" t="s">
        <v>34</v>
      </c>
      <c r="C6" s="121">
        <f>C7+C8-C14</f>
        <v>56842393.600000001</v>
      </c>
      <c r="D6" s="105"/>
    </row>
    <row r="7" spans="1:4">
      <c r="A7" s="110" t="s">
        <v>221</v>
      </c>
      <c r="B7" s="109" t="s">
        <v>37</v>
      </c>
      <c r="C7" s="229">
        <f>'1.1'!G108</f>
        <v>55208106</v>
      </c>
      <c r="D7" s="117"/>
    </row>
    <row r="8" spans="1:4">
      <c r="A8" s="110" t="s">
        <v>222</v>
      </c>
      <c r="B8" s="109" t="s">
        <v>39</v>
      </c>
      <c r="C8" s="229">
        <f>'1.1'!G118</f>
        <v>3260287.6</v>
      </c>
      <c r="D8" s="117"/>
    </row>
    <row r="9" spans="1:4" ht="27.75" customHeight="1">
      <c r="A9" s="110" t="s">
        <v>531</v>
      </c>
      <c r="B9" s="109" t="s">
        <v>35</v>
      </c>
      <c r="C9" s="121">
        <f>C10+C13</f>
        <v>0</v>
      </c>
      <c r="D9" s="105"/>
    </row>
    <row r="10" spans="1:4">
      <c r="A10" s="110" t="s">
        <v>532</v>
      </c>
      <c r="B10" s="109" t="s">
        <v>223</v>
      </c>
      <c r="C10" s="121">
        <f>C11+C12</f>
        <v>0</v>
      </c>
      <c r="D10" s="105"/>
    </row>
    <row r="11" spans="1:4">
      <c r="A11" s="110" t="s">
        <v>113</v>
      </c>
      <c r="B11" s="109" t="s">
        <v>37</v>
      </c>
      <c r="C11" s="229">
        <f>'1.2-1.3'!J6</f>
        <v>0</v>
      </c>
      <c r="D11" s="105"/>
    </row>
    <row r="12" spans="1:4">
      <c r="A12" s="110" t="s">
        <v>224</v>
      </c>
      <c r="B12" s="109" t="s">
        <v>39</v>
      </c>
      <c r="C12" s="229">
        <f>'1.2-1.3'!J13</f>
        <v>0</v>
      </c>
      <c r="D12" s="105"/>
    </row>
    <row r="13" spans="1:4">
      <c r="A13" s="110" t="s">
        <v>225</v>
      </c>
      <c r="B13" s="109" t="s">
        <v>226</v>
      </c>
      <c r="C13" s="121">
        <f>'1.2-1.3'!K6+'1.2-1.3'!K13</f>
        <v>0</v>
      </c>
      <c r="D13" s="105"/>
    </row>
    <row r="14" spans="1:4" ht="28.5" customHeight="1">
      <c r="A14" s="110" t="s">
        <v>533</v>
      </c>
      <c r="B14" s="109" t="s">
        <v>41</v>
      </c>
      <c r="C14" s="121">
        <f>C15+C18</f>
        <v>1626000</v>
      </c>
      <c r="D14" s="105"/>
    </row>
    <row r="15" spans="1:4">
      <c r="A15" s="110" t="s">
        <v>534</v>
      </c>
      <c r="B15" s="109"/>
      <c r="C15" s="121">
        <f>C16+C17</f>
        <v>1626000</v>
      </c>
      <c r="D15" s="105"/>
    </row>
    <row r="16" spans="1:4">
      <c r="A16" s="110" t="s">
        <v>113</v>
      </c>
      <c r="B16" s="109" t="s">
        <v>37</v>
      </c>
      <c r="C16" s="229">
        <f>'1.2-1.3'!J21</f>
        <v>1621000</v>
      </c>
      <c r="D16" s="105"/>
    </row>
    <row r="17" spans="1:5">
      <c r="A17" s="110" t="s">
        <v>224</v>
      </c>
      <c r="B17" s="109" t="s">
        <v>39</v>
      </c>
      <c r="C17" s="229">
        <f>'1.2-1.3'!J26</f>
        <v>5000</v>
      </c>
      <c r="D17" s="105"/>
    </row>
    <row r="18" spans="1:5">
      <c r="A18" s="110" t="s">
        <v>225</v>
      </c>
      <c r="B18" s="109" t="s">
        <v>41</v>
      </c>
      <c r="C18" s="121">
        <f>'1.2-1.3'!K21+'1.2-1.3'!K26</f>
        <v>0</v>
      </c>
      <c r="D18" s="105"/>
    </row>
    <row r="19" spans="1:5">
      <c r="A19" s="110" t="s">
        <v>557</v>
      </c>
      <c r="B19" s="109" t="s">
        <v>43</v>
      </c>
      <c r="C19" s="121">
        <f>C20+C21</f>
        <v>32428554.5</v>
      </c>
      <c r="D19" s="105"/>
      <c r="E19" s="43"/>
    </row>
    <row r="20" spans="1:5" ht="42">
      <c r="A20" s="110" t="s">
        <v>227</v>
      </c>
      <c r="B20" s="109" t="s">
        <v>37</v>
      </c>
      <c r="C20" s="229">
        <f>'1.4'!G52</f>
        <v>1828554.5</v>
      </c>
      <c r="D20" s="108" t="s">
        <v>1781</v>
      </c>
    </row>
    <row r="21" spans="1:5" ht="73.5">
      <c r="A21" s="110" t="s">
        <v>228</v>
      </c>
      <c r="B21" s="109" t="s">
        <v>39</v>
      </c>
      <c r="C21" s="229">
        <f>'1.4'!G62</f>
        <v>30600000</v>
      </c>
      <c r="D21" s="108" t="s">
        <v>1784</v>
      </c>
    </row>
    <row r="22" spans="1:5" ht="27" customHeight="1">
      <c r="A22" s="110" t="s">
        <v>535</v>
      </c>
      <c r="B22" s="109" t="s">
        <v>229</v>
      </c>
      <c r="C22" s="121">
        <f>C23+C26</f>
        <v>0</v>
      </c>
      <c r="D22" s="105"/>
    </row>
    <row r="23" spans="1:5">
      <c r="A23" s="110" t="s">
        <v>536</v>
      </c>
      <c r="B23" s="109" t="s">
        <v>223</v>
      </c>
      <c r="C23" s="121">
        <f>C24+C25</f>
        <v>0</v>
      </c>
      <c r="D23" s="105"/>
    </row>
    <row r="24" spans="1:5">
      <c r="A24" s="110" t="s">
        <v>113</v>
      </c>
      <c r="B24" s="109" t="s">
        <v>37</v>
      </c>
      <c r="C24" s="229">
        <f>'1.5-16'!J6</f>
        <v>0</v>
      </c>
      <c r="D24" s="105"/>
    </row>
    <row r="25" spans="1:5">
      <c r="A25" s="110" t="s">
        <v>224</v>
      </c>
      <c r="B25" s="109" t="s">
        <v>39</v>
      </c>
      <c r="C25" s="229">
        <f>'1.5-16'!J11</f>
        <v>0</v>
      </c>
      <c r="D25" s="105"/>
    </row>
    <row r="26" spans="1:5">
      <c r="A26" s="110" t="s">
        <v>225</v>
      </c>
      <c r="B26" s="109"/>
      <c r="C26" s="121">
        <f>'1.5-16'!K6+'1.5-16'!K11</f>
        <v>0</v>
      </c>
      <c r="D26" s="105"/>
    </row>
    <row r="27" spans="1:5" ht="26">
      <c r="A27" s="110" t="s">
        <v>537</v>
      </c>
      <c r="B27" s="109" t="s">
        <v>230</v>
      </c>
      <c r="C27" s="121">
        <f>C28+C31</f>
        <v>0</v>
      </c>
      <c r="D27" s="105"/>
    </row>
    <row r="28" spans="1:5">
      <c r="A28" s="110" t="s">
        <v>532</v>
      </c>
      <c r="B28" s="109" t="s">
        <v>230</v>
      </c>
      <c r="C28" s="121">
        <f>C29+C30</f>
        <v>0</v>
      </c>
      <c r="D28" s="105"/>
    </row>
    <row r="29" spans="1:5">
      <c r="A29" s="110" t="s">
        <v>113</v>
      </c>
      <c r="B29" s="109" t="s">
        <v>37</v>
      </c>
      <c r="C29" s="229">
        <f>'1.5-16'!J17</f>
        <v>0</v>
      </c>
      <c r="D29" s="105"/>
    </row>
    <row r="30" spans="1:5">
      <c r="A30" s="110" t="s">
        <v>224</v>
      </c>
      <c r="B30" s="109" t="s">
        <v>39</v>
      </c>
      <c r="C30" s="229">
        <f>'1.5-16'!J22</f>
        <v>0</v>
      </c>
      <c r="D30" s="105"/>
    </row>
    <row r="31" spans="1:5">
      <c r="A31" s="110" t="s">
        <v>225</v>
      </c>
      <c r="B31" s="109" t="s">
        <v>230</v>
      </c>
      <c r="C31" s="121">
        <f>'1.5-16'!K17+'1.5-16'!K22</f>
        <v>0</v>
      </c>
      <c r="D31" s="105"/>
    </row>
    <row r="32" spans="1:5">
      <c r="A32" s="110" t="s">
        <v>538</v>
      </c>
      <c r="B32" s="109" t="s">
        <v>45</v>
      </c>
      <c r="C32" s="229">
        <v>0</v>
      </c>
      <c r="D32" s="105"/>
    </row>
    <row r="33" spans="1:4">
      <c r="A33" s="110" t="s">
        <v>227</v>
      </c>
      <c r="B33" s="109" t="s">
        <v>37</v>
      </c>
      <c r="C33" s="229">
        <v>0</v>
      </c>
      <c r="D33" s="105"/>
    </row>
    <row r="34" spans="1:4">
      <c r="A34" s="110" t="s">
        <v>222</v>
      </c>
      <c r="B34" s="109" t="s">
        <v>39</v>
      </c>
      <c r="C34" s="229">
        <v>0</v>
      </c>
      <c r="D34" s="105"/>
    </row>
    <row r="35" spans="1:4" ht="26">
      <c r="A35" s="110" t="s">
        <v>539</v>
      </c>
      <c r="B35" s="109" t="s">
        <v>46</v>
      </c>
      <c r="C35" s="229">
        <v>0</v>
      </c>
      <c r="D35" s="105"/>
    </row>
    <row r="36" spans="1:4">
      <c r="A36" s="110" t="s">
        <v>540</v>
      </c>
      <c r="B36" s="109" t="s">
        <v>223</v>
      </c>
      <c r="C36" s="229">
        <v>0</v>
      </c>
      <c r="D36" s="105"/>
    </row>
    <row r="37" spans="1:4">
      <c r="A37" s="110" t="s">
        <v>113</v>
      </c>
      <c r="B37" s="109" t="s">
        <v>37</v>
      </c>
      <c r="C37" s="229">
        <v>0</v>
      </c>
      <c r="D37" s="105"/>
    </row>
    <row r="38" spans="1:4">
      <c r="A38" s="110" t="s">
        <v>224</v>
      </c>
      <c r="B38" s="109" t="s">
        <v>39</v>
      </c>
      <c r="C38" s="229">
        <v>0</v>
      </c>
      <c r="D38" s="105"/>
    </row>
    <row r="39" spans="1:4">
      <c r="A39" s="110" t="s">
        <v>231</v>
      </c>
      <c r="B39" s="109" t="s">
        <v>46</v>
      </c>
      <c r="C39" s="229">
        <v>0</v>
      </c>
      <c r="D39" s="105"/>
    </row>
    <row r="40" spans="1:4" ht="26">
      <c r="A40" s="110" t="s">
        <v>541</v>
      </c>
      <c r="B40" s="109" t="s">
        <v>51</v>
      </c>
      <c r="C40" s="229">
        <v>0</v>
      </c>
      <c r="D40" s="105"/>
    </row>
    <row r="41" spans="1:4">
      <c r="A41" s="110" t="s">
        <v>540</v>
      </c>
      <c r="B41" s="109" t="s">
        <v>223</v>
      </c>
      <c r="C41" s="229">
        <v>0</v>
      </c>
      <c r="D41" s="105"/>
    </row>
    <row r="42" spans="1:4">
      <c r="A42" s="110" t="s">
        <v>113</v>
      </c>
      <c r="B42" s="109" t="s">
        <v>37</v>
      </c>
      <c r="C42" s="229">
        <v>0</v>
      </c>
      <c r="D42" s="105"/>
    </row>
    <row r="43" spans="1:4">
      <c r="A43" s="110" t="s">
        <v>224</v>
      </c>
      <c r="B43" s="109" t="s">
        <v>39</v>
      </c>
      <c r="C43" s="229">
        <v>0</v>
      </c>
      <c r="D43" s="105"/>
    </row>
    <row r="44" spans="1:4">
      <c r="A44" s="110" t="s">
        <v>232</v>
      </c>
      <c r="B44" s="109" t="s">
        <v>51</v>
      </c>
      <c r="C44" s="229">
        <v>0</v>
      </c>
      <c r="D44" s="105"/>
    </row>
    <row r="45" spans="1:4" ht="26">
      <c r="A45" s="110" t="s">
        <v>542</v>
      </c>
      <c r="B45" s="109" t="s">
        <v>233</v>
      </c>
      <c r="C45" s="229">
        <v>0</v>
      </c>
      <c r="D45" s="105"/>
    </row>
    <row r="46" spans="1:4">
      <c r="A46" s="110" t="s">
        <v>543</v>
      </c>
      <c r="B46" s="109" t="s">
        <v>80</v>
      </c>
      <c r="C46" s="229">
        <v>0</v>
      </c>
      <c r="D46" s="105"/>
    </row>
    <row r="47" spans="1:4">
      <c r="A47" s="110" t="s">
        <v>227</v>
      </c>
      <c r="B47" s="109" t="s">
        <v>37</v>
      </c>
      <c r="C47" s="229">
        <v>0</v>
      </c>
      <c r="D47" s="105"/>
    </row>
    <row r="48" spans="1:4">
      <c r="A48" s="110" t="s">
        <v>228</v>
      </c>
      <c r="B48" s="109" t="s">
        <v>39</v>
      </c>
      <c r="C48" s="229">
        <v>0</v>
      </c>
      <c r="D48" s="105"/>
    </row>
    <row r="49" spans="1:4" ht="26">
      <c r="A49" s="110" t="s">
        <v>544</v>
      </c>
      <c r="B49" s="109" t="s">
        <v>234</v>
      </c>
      <c r="C49" s="229">
        <v>0</v>
      </c>
      <c r="D49" s="105"/>
    </row>
    <row r="50" spans="1:4">
      <c r="A50" s="110" t="s">
        <v>545</v>
      </c>
      <c r="B50" s="109" t="s">
        <v>223</v>
      </c>
      <c r="C50" s="229">
        <v>0</v>
      </c>
      <c r="D50" s="105"/>
    </row>
    <row r="51" spans="1:4">
      <c r="A51" s="110" t="s">
        <v>235</v>
      </c>
      <c r="B51" s="109" t="s">
        <v>37</v>
      </c>
      <c r="C51" s="229">
        <v>0</v>
      </c>
      <c r="D51" s="105"/>
    </row>
    <row r="52" spans="1:4">
      <c r="A52" s="110" t="s">
        <v>236</v>
      </c>
      <c r="B52" s="109" t="s">
        <v>39</v>
      </c>
      <c r="C52" s="229">
        <v>0</v>
      </c>
      <c r="D52" s="105"/>
    </row>
    <row r="53" spans="1:4">
      <c r="A53" s="110" t="s">
        <v>237</v>
      </c>
      <c r="B53" s="109" t="s">
        <v>234</v>
      </c>
      <c r="C53" s="229">
        <v>0</v>
      </c>
      <c r="D53" s="105"/>
    </row>
    <row r="54" spans="1:4" ht="26">
      <c r="A54" s="110" t="s">
        <v>546</v>
      </c>
      <c r="B54" s="109" t="s">
        <v>238</v>
      </c>
      <c r="C54" s="229">
        <v>0</v>
      </c>
      <c r="D54" s="105"/>
    </row>
    <row r="55" spans="1:4" ht="16.5" customHeight="1">
      <c r="A55" s="110" t="s">
        <v>547</v>
      </c>
      <c r="B55" s="109" t="s">
        <v>223</v>
      </c>
      <c r="C55" s="229">
        <v>0</v>
      </c>
      <c r="D55" s="105"/>
    </row>
    <row r="56" spans="1:4">
      <c r="A56" s="110" t="s">
        <v>113</v>
      </c>
      <c r="B56" s="109" t="s">
        <v>37</v>
      </c>
      <c r="C56" s="229">
        <v>0</v>
      </c>
      <c r="D56" s="105"/>
    </row>
    <row r="57" spans="1:4">
      <c r="A57" s="110" t="s">
        <v>236</v>
      </c>
      <c r="B57" s="109" t="s">
        <v>39</v>
      </c>
      <c r="C57" s="229">
        <v>0</v>
      </c>
      <c r="D57" s="105"/>
    </row>
    <row r="58" spans="1:4">
      <c r="A58" s="110" t="s">
        <v>239</v>
      </c>
      <c r="B58" s="109" t="s">
        <v>238</v>
      </c>
      <c r="C58" s="229">
        <v>0</v>
      </c>
      <c r="D58" s="105"/>
    </row>
    <row r="59" spans="1:4">
      <c r="A59" s="110" t="s">
        <v>548</v>
      </c>
      <c r="B59" s="109" t="s">
        <v>84</v>
      </c>
      <c r="C59" s="229">
        <f>C60+C61</f>
        <v>0</v>
      </c>
      <c r="D59" s="105"/>
    </row>
    <row r="60" spans="1:4" ht="16.5" customHeight="1">
      <c r="A60" s="110" t="s">
        <v>227</v>
      </c>
      <c r="B60" s="109" t="s">
        <v>37</v>
      </c>
      <c r="C60" s="229">
        <f>'2.1 - 5.3'!I93</f>
        <v>0</v>
      </c>
      <c r="D60" s="105"/>
    </row>
    <row r="61" spans="1:4" ht="15.75" customHeight="1">
      <c r="A61" s="110" t="s">
        <v>228</v>
      </c>
      <c r="B61" s="109" t="s">
        <v>39</v>
      </c>
      <c r="C61" s="229">
        <f>'2.1 - 5.3'!I98</f>
        <v>0</v>
      </c>
      <c r="D61" s="105"/>
    </row>
    <row r="62" spans="1:4" ht="26">
      <c r="A62" s="110" t="s">
        <v>549</v>
      </c>
      <c r="B62" s="109" t="s">
        <v>240</v>
      </c>
      <c r="C62" s="229">
        <v>0</v>
      </c>
      <c r="D62" s="105"/>
    </row>
    <row r="63" spans="1:4">
      <c r="A63" s="110" t="s">
        <v>241</v>
      </c>
      <c r="B63" s="109" t="s">
        <v>223</v>
      </c>
      <c r="C63" s="229">
        <v>0</v>
      </c>
      <c r="D63" s="105"/>
    </row>
    <row r="64" spans="1:4">
      <c r="A64" s="110" t="s">
        <v>113</v>
      </c>
      <c r="B64" s="109" t="s">
        <v>37</v>
      </c>
      <c r="C64" s="229">
        <v>0</v>
      </c>
      <c r="D64" s="105"/>
    </row>
    <row r="65" spans="1:4">
      <c r="A65" s="110" t="s">
        <v>224</v>
      </c>
      <c r="B65" s="109" t="s">
        <v>39</v>
      </c>
      <c r="C65" s="229">
        <v>0</v>
      </c>
      <c r="D65" s="105"/>
    </row>
    <row r="66" spans="1:4">
      <c r="A66" s="110" t="s">
        <v>242</v>
      </c>
      <c r="B66" s="109" t="s">
        <v>240</v>
      </c>
      <c r="C66" s="229">
        <v>0</v>
      </c>
      <c r="D66" s="105"/>
    </row>
    <row r="67" spans="1:4" ht="26">
      <c r="A67" s="110" t="s">
        <v>550</v>
      </c>
      <c r="B67" s="109" t="s">
        <v>243</v>
      </c>
      <c r="C67" s="229">
        <v>0</v>
      </c>
      <c r="D67" s="105"/>
    </row>
    <row r="68" spans="1:4">
      <c r="A68" s="110" t="s">
        <v>551</v>
      </c>
      <c r="B68" s="109" t="s">
        <v>223</v>
      </c>
      <c r="C68" s="229">
        <v>0</v>
      </c>
      <c r="D68" s="105"/>
    </row>
    <row r="69" spans="1:4">
      <c r="A69" s="110" t="s">
        <v>113</v>
      </c>
      <c r="B69" s="109" t="s">
        <v>37</v>
      </c>
      <c r="C69" s="229">
        <v>0</v>
      </c>
      <c r="D69" s="105"/>
    </row>
    <row r="70" spans="1:4">
      <c r="A70" s="110" t="s">
        <v>224</v>
      </c>
      <c r="B70" s="109" t="s">
        <v>39</v>
      </c>
      <c r="C70" s="229">
        <v>0</v>
      </c>
      <c r="D70" s="105"/>
    </row>
    <row r="71" spans="1:4">
      <c r="A71" s="110" t="s">
        <v>242</v>
      </c>
      <c r="B71" s="109" t="s">
        <v>243</v>
      </c>
      <c r="C71" s="229">
        <v>0</v>
      </c>
      <c r="D71" s="105"/>
    </row>
    <row r="72" spans="1:4">
      <c r="A72" s="110" t="s">
        <v>244</v>
      </c>
      <c r="B72" s="109" t="s">
        <v>245</v>
      </c>
      <c r="C72" s="229">
        <f>'2.1 - 5.3'!J141</f>
        <v>0</v>
      </c>
      <c r="D72" s="105"/>
    </row>
    <row r="73" spans="1:4">
      <c r="A73" s="110" t="s">
        <v>227</v>
      </c>
      <c r="B73" s="109" t="s">
        <v>37</v>
      </c>
      <c r="C73" s="229">
        <v>0</v>
      </c>
      <c r="D73" s="105"/>
    </row>
    <row r="74" spans="1:4">
      <c r="A74" s="110" t="s">
        <v>228</v>
      </c>
      <c r="B74" s="109" t="s">
        <v>39</v>
      </c>
      <c r="C74" s="229">
        <v>0</v>
      </c>
      <c r="D74" s="105"/>
    </row>
    <row r="75" spans="1:4" ht="26">
      <c r="A75" s="110" t="s">
        <v>552</v>
      </c>
      <c r="B75" s="109" t="s">
        <v>246</v>
      </c>
      <c r="C75" s="229">
        <v>0</v>
      </c>
      <c r="D75" s="105"/>
    </row>
    <row r="76" spans="1:4" ht="26">
      <c r="A76" s="110" t="s">
        <v>553</v>
      </c>
      <c r="B76" s="109" t="s">
        <v>223</v>
      </c>
      <c r="C76" s="229">
        <v>0</v>
      </c>
      <c r="D76" s="105"/>
    </row>
    <row r="77" spans="1:4">
      <c r="A77" s="110" t="s">
        <v>113</v>
      </c>
      <c r="B77" s="109" t="s">
        <v>37</v>
      </c>
      <c r="C77" s="229">
        <v>0</v>
      </c>
      <c r="D77" s="105"/>
    </row>
    <row r="78" spans="1:4">
      <c r="A78" s="110" t="s">
        <v>224</v>
      </c>
      <c r="B78" s="109" t="s">
        <v>39</v>
      </c>
      <c r="C78" s="229">
        <v>0</v>
      </c>
      <c r="D78" s="105"/>
    </row>
    <row r="79" spans="1:4">
      <c r="A79" s="110" t="s">
        <v>247</v>
      </c>
      <c r="B79" s="109" t="s">
        <v>246</v>
      </c>
      <c r="C79" s="229">
        <v>0</v>
      </c>
      <c r="D79" s="105"/>
    </row>
    <row r="80" spans="1:4" ht="26">
      <c r="A80" s="110" t="s">
        <v>554</v>
      </c>
      <c r="B80" s="109" t="s">
        <v>248</v>
      </c>
      <c r="C80" s="229">
        <v>0</v>
      </c>
      <c r="D80" s="105"/>
    </row>
    <row r="81" spans="1:4" ht="26">
      <c r="A81" s="110" t="s">
        <v>553</v>
      </c>
      <c r="B81" s="109" t="s">
        <v>223</v>
      </c>
      <c r="C81" s="229">
        <v>0</v>
      </c>
      <c r="D81" s="105"/>
    </row>
    <row r="82" spans="1:4">
      <c r="A82" s="110" t="s">
        <v>113</v>
      </c>
      <c r="B82" s="109" t="s">
        <v>37</v>
      </c>
      <c r="C82" s="229">
        <v>0</v>
      </c>
      <c r="D82" s="105"/>
    </row>
    <row r="83" spans="1:4">
      <c r="A83" s="110" t="s">
        <v>224</v>
      </c>
      <c r="B83" s="109" t="s">
        <v>39</v>
      </c>
      <c r="C83" s="229">
        <v>0</v>
      </c>
      <c r="D83" s="105"/>
    </row>
    <row r="84" spans="1:4">
      <c r="A84" s="110" t="s">
        <v>247</v>
      </c>
      <c r="B84" s="109" t="s">
        <v>248</v>
      </c>
      <c r="C84" s="229">
        <v>0</v>
      </c>
      <c r="D84" s="105"/>
    </row>
    <row r="85" spans="1:4">
      <c r="A85" s="110" t="s">
        <v>555</v>
      </c>
      <c r="B85" s="109" t="s">
        <v>249</v>
      </c>
      <c r="C85" s="229">
        <v>0</v>
      </c>
      <c r="D85" s="105"/>
    </row>
    <row r="86" spans="1:4">
      <c r="A86" s="110" t="s">
        <v>227</v>
      </c>
      <c r="B86" s="109" t="s">
        <v>37</v>
      </c>
      <c r="C86" s="229">
        <v>0</v>
      </c>
      <c r="D86" s="105"/>
    </row>
    <row r="87" spans="1:4">
      <c r="A87" s="110" t="s">
        <v>228</v>
      </c>
      <c r="B87" s="109" t="s">
        <v>39</v>
      </c>
      <c r="C87" s="229">
        <v>0</v>
      </c>
      <c r="D87" s="105"/>
    </row>
    <row r="88" spans="1:4" ht="26">
      <c r="A88" s="110" t="s">
        <v>556</v>
      </c>
      <c r="B88" s="109" t="s">
        <v>250</v>
      </c>
      <c r="C88" s="229">
        <v>0</v>
      </c>
      <c r="D88" s="105"/>
    </row>
    <row r="89" spans="1:4">
      <c r="A89" s="110" t="s">
        <v>527</v>
      </c>
      <c r="B89" s="109" t="s">
        <v>223</v>
      </c>
      <c r="C89" s="229">
        <v>0</v>
      </c>
      <c r="D89" s="105"/>
    </row>
    <row r="90" spans="1:4">
      <c r="A90" s="110" t="s">
        <v>113</v>
      </c>
      <c r="B90" s="109" t="s">
        <v>37</v>
      </c>
      <c r="C90" s="229">
        <v>0</v>
      </c>
      <c r="D90" s="105"/>
    </row>
    <row r="91" spans="1:4">
      <c r="A91" s="110" t="s">
        <v>224</v>
      </c>
      <c r="B91" s="109" t="s">
        <v>39</v>
      </c>
      <c r="C91" s="229">
        <v>0</v>
      </c>
      <c r="D91" s="105"/>
    </row>
    <row r="92" spans="1:4">
      <c r="A92" s="110" t="s">
        <v>251</v>
      </c>
      <c r="B92" s="109" t="s">
        <v>250</v>
      </c>
      <c r="C92" s="229">
        <v>0</v>
      </c>
      <c r="D92" s="105"/>
    </row>
    <row r="93" spans="1:4" ht="26">
      <c r="A93" s="110" t="s">
        <v>528</v>
      </c>
      <c r="B93" s="109" t="s">
        <v>252</v>
      </c>
      <c r="C93" s="229">
        <v>0</v>
      </c>
      <c r="D93" s="105"/>
    </row>
    <row r="94" spans="1:4">
      <c r="A94" s="110" t="s">
        <v>527</v>
      </c>
      <c r="B94" s="109" t="s">
        <v>223</v>
      </c>
      <c r="C94" s="229">
        <v>0</v>
      </c>
      <c r="D94" s="105"/>
    </row>
    <row r="95" spans="1:4">
      <c r="A95" s="110" t="s">
        <v>113</v>
      </c>
      <c r="B95" s="109" t="s">
        <v>37</v>
      </c>
      <c r="C95" s="229">
        <v>0</v>
      </c>
      <c r="D95" s="105"/>
    </row>
    <row r="96" spans="1:4">
      <c r="A96" s="110" t="s">
        <v>224</v>
      </c>
      <c r="B96" s="109" t="s">
        <v>39</v>
      </c>
      <c r="C96" s="229">
        <v>0</v>
      </c>
      <c r="D96" s="105"/>
    </row>
    <row r="97" spans="1:4">
      <c r="A97" s="110" t="s">
        <v>251</v>
      </c>
      <c r="B97" s="109" t="s">
        <v>252</v>
      </c>
      <c r="C97" s="229">
        <v>0</v>
      </c>
      <c r="D97" s="105"/>
    </row>
    <row r="98" spans="1:4" ht="17.25" customHeight="1">
      <c r="A98" s="110" t="s">
        <v>253</v>
      </c>
      <c r="B98" s="109" t="s">
        <v>526</v>
      </c>
      <c r="C98" s="121">
        <f>'6.1 - 6.3'!G11</f>
        <v>278135</v>
      </c>
      <c r="D98" s="105"/>
    </row>
    <row r="99" spans="1:4" ht="26">
      <c r="A99" s="110" t="s">
        <v>525</v>
      </c>
      <c r="B99" s="109" t="s">
        <v>254</v>
      </c>
      <c r="C99" s="121">
        <f>C100+C101</f>
        <v>0</v>
      </c>
      <c r="D99" s="105"/>
    </row>
    <row r="100" spans="1:4">
      <c r="A100" s="110" t="s">
        <v>82</v>
      </c>
      <c r="B100" s="109" t="s">
        <v>37</v>
      </c>
      <c r="C100" s="229">
        <f>'6.1 - 6.3'!J21</f>
        <v>0</v>
      </c>
      <c r="D100" s="105"/>
    </row>
    <row r="101" spans="1:4">
      <c r="A101" s="110" t="s">
        <v>77</v>
      </c>
      <c r="B101" s="109" t="s">
        <v>39</v>
      </c>
      <c r="C101" s="229">
        <f>'6.1 - 6.3'!K21</f>
        <v>0</v>
      </c>
      <c r="D101" s="105"/>
    </row>
    <row r="102" spans="1:4" ht="26">
      <c r="A102" s="110" t="s">
        <v>524</v>
      </c>
      <c r="B102" s="109" t="s">
        <v>255</v>
      </c>
      <c r="C102" s="121">
        <f>C103+C104</f>
        <v>0</v>
      </c>
      <c r="D102" s="105"/>
    </row>
    <row r="103" spans="1:4">
      <c r="A103" s="110" t="s">
        <v>82</v>
      </c>
      <c r="B103" s="109" t="s">
        <v>37</v>
      </c>
      <c r="C103" s="229">
        <f>'6.1 - 6.3'!J26</f>
        <v>0</v>
      </c>
      <c r="D103" s="105"/>
    </row>
    <row r="104" spans="1:4">
      <c r="A104" s="110" t="s">
        <v>77</v>
      </c>
      <c r="B104" s="109" t="s">
        <v>39</v>
      </c>
      <c r="C104" s="229">
        <f>'6.1 - 6.3'!K26</f>
        <v>0</v>
      </c>
      <c r="D104" s="105"/>
    </row>
    <row r="105" spans="1:4">
      <c r="A105" s="16"/>
      <c r="B105" s="16"/>
      <c r="C105" s="230"/>
      <c r="D105" s="16"/>
    </row>
    <row r="106" spans="1:4">
      <c r="A106" s="16"/>
      <c r="B106" s="16"/>
      <c r="C106" s="230"/>
      <c r="D106" s="16"/>
    </row>
    <row r="107" spans="1:4">
      <c r="A107" s="16"/>
      <c r="B107" s="16"/>
      <c r="C107" s="230"/>
      <c r="D107" s="16"/>
    </row>
    <row r="108" spans="1:4">
      <c r="A108" s="16"/>
      <c r="B108" s="16"/>
      <c r="C108" s="230"/>
      <c r="D108" s="16"/>
    </row>
    <row r="109" spans="1:4">
      <c r="A109" s="16"/>
      <c r="B109" s="16"/>
      <c r="C109" s="230"/>
      <c r="D109" s="16"/>
    </row>
    <row r="110" spans="1:4">
      <c r="A110" s="16"/>
      <c r="B110" s="16"/>
      <c r="C110" s="230"/>
      <c r="D110" s="16"/>
    </row>
    <row r="111" spans="1:4">
      <c r="A111" s="16"/>
      <c r="B111" s="16"/>
      <c r="C111" s="230"/>
      <c r="D111" s="16"/>
    </row>
    <row r="112" spans="1:4">
      <c r="A112" s="16"/>
      <c r="B112" s="16"/>
      <c r="C112" s="230"/>
      <c r="D112" s="16"/>
    </row>
    <row r="113" spans="1:4">
      <c r="A113" s="16"/>
      <c r="B113" s="16"/>
      <c r="C113" s="230"/>
      <c r="D113" s="16"/>
    </row>
    <row r="114" spans="1:4">
      <c r="A114" s="16"/>
      <c r="B114" s="16"/>
      <c r="C114" s="230"/>
      <c r="D114" s="16"/>
    </row>
    <row r="115" spans="1:4">
      <c r="A115" s="16"/>
      <c r="B115" s="16"/>
      <c r="C115" s="230"/>
      <c r="D115" s="16"/>
    </row>
    <row r="116" spans="1:4">
      <c r="A116" s="16"/>
      <c r="B116" s="16"/>
      <c r="C116" s="230"/>
      <c r="D116" s="16"/>
    </row>
    <row r="117" spans="1:4">
      <c r="A117" s="16"/>
      <c r="B117" s="16"/>
      <c r="C117" s="230"/>
      <c r="D117" s="16"/>
    </row>
    <row r="118" spans="1:4">
      <c r="A118" s="16"/>
      <c r="B118" s="16"/>
      <c r="C118" s="230"/>
      <c r="D118" s="16"/>
    </row>
    <row r="119" spans="1:4">
      <c r="A119" s="16"/>
      <c r="B119" s="16"/>
      <c r="C119" s="230"/>
      <c r="D119" s="16"/>
    </row>
    <row r="120" spans="1:4">
      <c r="A120" s="16"/>
      <c r="B120" s="16"/>
      <c r="C120" s="230"/>
      <c r="D120" s="16"/>
    </row>
    <row r="121" spans="1:4">
      <c r="A121" s="16"/>
      <c r="B121" s="16"/>
      <c r="C121" s="230"/>
      <c r="D121" s="16"/>
    </row>
    <row r="122" spans="1:4">
      <c r="A122" s="16"/>
      <c r="B122" s="16"/>
      <c r="C122" s="230"/>
      <c r="D122" s="16"/>
    </row>
    <row r="123" spans="1:4">
      <c r="A123" s="16"/>
      <c r="B123" s="16"/>
      <c r="C123" s="230"/>
      <c r="D123" s="16"/>
    </row>
    <row r="124" spans="1:4">
      <c r="A124" s="16"/>
      <c r="B124" s="16"/>
      <c r="C124" s="230"/>
      <c r="D124" s="16"/>
    </row>
    <row r="125" spans="1:4">
      <c r="A125" s="16"/>
      <c r="B125" s="16"/>
      <c r="C125" s="230"/>
      <c r="D125" s="16"/>
    </row>
    <row r="126" spans="1:4">
      <c r="A126" s="16"/>
      <c r="B126" s="16"/>
      <c r="C126" s="230"/>
      <c r="D126" s="16"/>
    </row>
    <row r="127" spans="1:4">
      <c r="A127" s="16"/>
      <c r="B127" s="16"/>
      <c r="C127" s="230"/>
      <c r="D127" s="16"/>
    </row>
    <row r="128" spans="1:4">
      <c r="A128" s="16"/>
      <c r="B128" s="16"/>
      <c r="C128" s="230"/>
      <c r="D128" s="16"/>
    </row>
    <row r="129" spans="1:4">
      <c r="A129" s="16"/>
      <c r="B129" s="16"/>
      <c r="C129" s="230"/>
      <c r="D129" s="16"/>
    </row>
    <row r="130" spans="1:4">
      <c r="A130" s="16"/>
      <c r="B130" s="16"/>
      <c r="C130" s="230"/>
      <c r="D130" s="16"/>
    </row>
    <row r="131" spans="1:4">
      <c r="A131" s="16"/>
      <c r="B131" s="16"/>
      <c r="C131" s="230"/>
      <c r="D131" s="16"/>
    </row>
    <row r="132" spans="1:4">
      <c r="A132" s="16"/>
      <c r="B132" s="16"/>
      <c r="C132" s="230"/>
      <c r="D132" s="16"/>
    </row>
    <row r="133" spans="1:4">
      <c r="A133" s="16"/>
      <c r="B133" s="16"/>
      <c r="C133" s="230"/>
      <c r="D133" s="16"/>
    </row>
    <row r="134" spans="1:4">
      <c r="A134" s="16"/>
      <c r="B134" s="16"/>
      <c r="C134" s="230"/>
      <c r="D134" s="16"/>
    </row>
    <row r="135" spans="1:4">
      <c r="A135" s="16"/>
      <c r="B135" s="16"/>
      <c r="C135" s="230"/>
      <c r="D135" s="16"/>
    </row>
    <row r="136" spans="1:4">
      <c r="A136" s="16"/>
      <c r="B136" s="16"/>
      <c r="C136" s="230"/>
      <c r="D136" s="16"/>
    </row>
    <row r="137" spans="1:4">
      <c r="A137" s="16"/>
      <c r="B137" s="16"/>
      <c r="C137" s="230"/>
      <c r="D137" s="16"/>
    </row>
    <row r="138" spans="1:4">
      <c r="A138" s="16"/>
      <c r="B138" s="16"/>
      <c r="C138" s="230"/>
      <c r="D138" s="16"/>
    </row>
    <row r="139" spans="1:4">
      <c r="A139" s="16"/>
      <c r="B139" s="16"/>
      <c r="C139" s="230"/>
      <c r="D139" s="16"/>
    </row>
    <row r="140" spans="1:4">
      <c r="A140" s="16"/>
      <c r="B140" s="16"/>
      <c r="C140" s="230"/>
      <c r="D140" s="16"/>
    </row>
    <row r="141" spans="1:4">
      <c r="A141" s="16"/>
      <c r="B141" s="16"/>
      <c r="C141" s="230"/>
      <c r="D141" s="16"/>
    </row>
    <row r="142" spans="1:4">
      <c r="A142" s="16"/>
      <c r="B142" s="16"/>
      <c r="C142" s="230"/>
      <c r="D142" s="16"/>
    </row>
    <row r="143" spans="1:4">
      <c r="A143" s="16"/>
      <c r="B143" s="16"/>
      <c r="C143" s="230"/>
      <c r="D143" s="16"/>
    </row>
    <row r="144" spans="1:4">
      <c r="A144" s="16"/>
      <c r="B144" s="16"/>
      <c r="C144" s="230"/>
      <c r="D144" s="16"/>
    </row>
    <row r="145" spans="1:4">
      <c r="A145" s="16"/>
      <c r="B145" s="16"/>
      <c r="C145" s="230"/>
      <c r="D145" s="16"/>
    </row>
    <row r="146" spans="1:4">
      <c r="A146" s="16"/>
      <c r="B146" s="16"/>
      <c r="C146" s="230"/>
      <c r="D146" s="16"/>
    </row>
    <row r="147" spans="1:4">
      <c r="A147" s="16"/>
      <c r="B147" s="16"/>
      <c r="C147" s="230"/>
      <c r="D147" s="16"/>
    </row>
    <row r="148" spans="1:4">
      <c r="A148" s="16"/>
      <c r="B148" s="16"/>
      <c r="C148" s="230"/>
      <c r="D148" s="16"/>
    </row>
    <row r="149" spans="1:4">
      <c r="A149" s="16"/>
      <c r="B149" s="16"/>
      <c r="C149" s="230"/>
      <c r="D149" s="16"/>
    </row>
    <row r="150" spans="1:4">
      <c r="A150" s="16"/>
      <c r="B150" s="16"/>
      <c r="C150" s="230"/>
      <c r="D150" s="16"/>
    </row>
    <row r="151" spans="1:4">
      <c r="A151" s="16"/>
      <c r="B151" s="16"/>
      <c r="C151" s="230"/>
      <c r="D151" s="16"/>
    </row>
    <row r="152" spans="1:4">
      <c r="A152" s="16"/>
      <c r="B152" s="16"/>
      <c r="C152" s="230"/>
      <c r="D152" s="16"/>
    </row>
    <row r="153" spans="1:4">
      <c r="A153" s="16"/>
      <c r="B153" s="16"/>
      <c r="C153" s="230"/>
      <c r="D153" s="16"/>
    </row>
    <row r="154" spans="1:4">
      <c r="A154" s="16"/>
      <c r="B154" s="16"/>
      <c r="C154" s="230"/>
      <c r="D154" s="16"/>
    </row>
    <row r="155" spans="1:4">
      <c r="A155" s="16"/>
      <c r="B155" s="16"/>
      <c r="C155" s="230"/>
      <c r="D155" s="16"/>
    </row>
    <row r="156" spans="1:4">
      <c r="A156" s="16"/>
      <c r="B156" s="16"/>
      <c r="C156" s="230"/>
      <c r="D156" s="16"/>
    </row>
  </sheetData>
  <sheetProtection formatCells="0" formatColumns="0" formatRows="0" insertColumns="0" insertRows="0" insertHyperlinks="0" deleteColumns="0" deleteRows="0" autoFilter="0" pivotTables="0"/>
  <mergeCells count="3">
    <mergeCell ref="A1:D1"/>
    <mergeCell ref="A2:D2"/>
    <mergeCell ref="A3:D3"/>
  </mergeCells>
  <pageMargins left="0.118110236220472" right="0.118110236220472" top="0.74803149606299202" bottom="0.74803149606299202" header="0.31496062992126" footer="0.31496062992126"/>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24</vt:i4>
      </vt:variant>
      <vt:variant>
        <vt:lpstr>Именованные диапазоны</vt:lpstr>
      </vt:variant>
      <vt:variant>
        <vt:i4>8</vt:i4>
      </vt:variant>
    </vt:vector>
  </HeadingPairs>
  <TitlesOfParts>
    <vt:vector size="32"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1.2-1.3</vt:lpstr>
      <vt:lpstr>1.4</vt:lpstr>
      <vt:lpstr>Проверка мажоритарщиков</vt:lpstr>
      <vt:lpstr>1.5-16</vt:lpstr>
      <vt:lpstr>2.1 - 5.3</vt:lpstr>
      <vt:lpstr>6.1 - 6.3</vt:lpstr>
      <vt:lpstr>Зв.ПЛАТЕжІ</vt:lpstr>
      <vt:lpstr>1.1.</vt:lpstr>
      <vt:lpstr>1.2 </vt:lpstr>
      <vt:lpstr>1.3</vt:lpstr>
      <vt:lpstr>1.4. (рах.канд)</vt:lpstr>
      <vt:lpstr>1.5</vt:lpstr>
      <vt:lpstr>V.Відомості про фін.зоб </vt:lpstr>
      <vt:lpstr>Остання</vt:lpstr>
      <vt:lpstr>'1.4'!Область_печати</vt:lpstr>
      <vt:lpstr>'1.4. (рах.канд)'!Область_печати</vt:lpstr>
      <vt:lpstr>'6.1 - 6.3'!Область_печати</vt:lpstr>
      <vt:lpstr>Від.КОШТИ!Область_печати</vt:lpstr>
      <vt:lpstr>Від.МАЙНО!Область_печати</vt:lpstr>
      <vt:lpstr>Зв.ПЛАТЕжІ!Область_печати</vt:lpstr>
      <vt:lpstr>'ЗВЕДЕНА ТАБ.'!Область_печати</vt:lpstr>
      <vt:lpstr>ТИТУЛКА!Область_печати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2019-08-06T19:48:29Z</cp:lastPrinted>
  <dcterms:created xsi:type="dcterms:W3CDTF">2006-09-16T00:00:00Z</dcterms:created>
  <dcterms:modified xsi:type="dcterms:W3CDTF">2019-08-08T11:51:19Z</dcterms:modified>
</cp:coreProperties>
</file>