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620" tabRatio="993" firstSheet="3" activeTab="22"/>
  </bookViews>
  <sheets>
    <sheet name="ТИТУЛКА" sheetId="1" r:id="rId1"/>
    <sheet name="Загальна інформація" sheetId="2" r:id="rId2"/>
    <sheet name="Місцеві організації" sheetId="3" r:id="rId3"/>
    <sheet name="ЗВЕДЕНА ТАБ." sheetId="4" r:id="rId4"/>
    <sheet name="Зв.МАЙНО" sheetId="5" r:id="rId5"/>
    <sheet name="Від.МАЙНО" sheetId="6" r:id="rId6"/>
    <sheet name="Зв.КОШТИ" sheetId="7" r:id="rId7"/>
    <sheet name="Від.КОШТИ" sheetId="8" r:id="rId8"/>
    <sheet name="Зв.ВНЕСКИ" sheetId="9" r:id="rId9"/>
    <sheet name="1.1" sheetId="10" r:id="rId10"/>
    <sheet name="1.2-1.3" sheetId="11" r:id="rId11"/>
    <sheet name="1.4" sheetId="12" r:id="rId12"/>
    <sheet name="1.5-16" sheetId="13" r:id="rId13"/>
    <sheet name="2.1 - 5.3" sheetId="14" r:id="rId14"/>
    <sheet name="6.1 - 6.3" sheetId="15" r:id="rId15"/>
    <sheet name="Зв.ПЛАТЕжІ" sheetId="16" r:id="rId16"/>
    <sheet name="1.1." sheetId="17" r:id="rId17"/>
    <sheet name="1.2 (рах.міс.орг)" sheetId="18" r:id="rId18"/>
    <sheet name="1.3" sheetId="19" r:id="rId19"/>
    <sheet name="1.4. (рах.канд)" sheetId="20" r:id="rId20"/>
    <sheet name="1.5" sheetId="21" r:id="rId21"/>
    <sheet name="V.Відомості про фін.зоб" sheetId="22" r:id="rId22"/>
    <sheet name="Остання" sheetId="23" r:id="rId23"/>
    <sheet name="Лист1" sheetId="24" r:id="rId24"/>
  </sheets>
  <definedNames>
    <definedName name="_xlnm._FilterDatabase" localSheetId="9" hidden="1">'1.1'!$A$189:$G$302</definedName>
    <definedName name="_xlnm._FilterDatabase" localSheetId="16" hidden="1">'1.1.'!$A$36:$I$234</definedName>
  </definedNames>
  <calcPr fullCalcOnLoad="1"/>
</workbook>
</file>

<file path=xl/sharedStrings.xml><?xml version="1.0" encoding="utf-8"?>
<sst xmlns="http://schemas.openxmlformats.org/spreadsheetml/2006/main" count="6394" uniqueCount="1670">
  <si>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</si>
  <si>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</si>
  <si>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</si>
  <si>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</si>
  <si>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</si>
  <si>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</si>
  <si>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</si>
  <si>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</si>
  <si>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</si>
  <si>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</si>
  <si>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</si>
  <si>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</si>
  <si>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</si>
  <si>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</si>
  <si>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</si>
  <si>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</si>
  <si>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</si>
  <si>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</si>
  <si>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</si>
  <si>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</si>
  <si>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</si>
  <si>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</si>
  <si>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</si>
  <si>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</si>
  <si>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</si>
  <si>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</si>
  <si>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</si>
  <si>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</si>
  <si>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</si>
  <si>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</si>
  <si>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</si>
  <si>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</si>
  <si>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</si>
  <si>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</si>
  <si>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</si>
  <si>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</si>
  <si>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</si>
  <si>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</si>
  <si>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</si>
  <si>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</si>
  <si>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</si>
  <si>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</si>
  <si>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</si>
  <si>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</si>
  <si>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</si>
  <si>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</si>
  <si>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</si>
  <si>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</si>
  <si>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</si>
  <si>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</si>
  <si>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</si>
  <si>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</si>
  <si>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</si>
  <si>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</si>
  <si>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</si>
  <si>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</si>
  <si>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</si>
  <si>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</si>
  <si>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</si>
  <si>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</si>
  <si>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</si>
  <si>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</si>
  <si>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</si>
  <si>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</si>
  <si>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</si>
  <si>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</si>
  <si>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</si>
  <si>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</si>
  <si>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</si>
  <si>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</si>
  <si>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</si>
  <si>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</si>
  <si>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</si>
  <si>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</si>
  <si>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</si>
  <si>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</si>
  <si>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</si>
  <si>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</si>
  <si>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</si>
  <si>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</si>
  <si>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</si>
  <si>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</si>
  <si>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</si>
  <si>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</si>
  <si>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</si>
  <si>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</si>
  <si>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</si>
  <si>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</si>
  <si>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</si>
  <si>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</si>
  <si>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</si>
  <si>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</si>
  <si>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</si>
  <si>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</si>
  <si>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</si>
  <si>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</si>
  <si>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</si>
  <si>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</si>
  <si>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</si>
  <si>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</si>
  <si>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</si>
  <si>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</si>
  <si>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</si>
  <si>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</si>
  <si>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</si>
  <si>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</si>
  <si>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</si>
  <si>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</si>
  <si>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</si>
  <si>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</si>
  <si>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</si>
  <si>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</si>
  <si>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</si>
  <si>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</si>
  <si>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</si>
  <si>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</si>
  <si>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</si>
  <si>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</si>
  <si>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</si>
  <si>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</si>
  <si>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</si>
  <si>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</si>
  <si>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</si>
  <si>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</si>
  <si>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</si>
  <si>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</si>
  <si>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</si>
  <si>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</si>
  <si>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</si>
  <si>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</si>
  <si>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</si>
  <si>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</si>
  <si>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</si>
  <si>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</si>
  <si>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</si>
  <si>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</si>
  <si>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</si>
  <si>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</si>
  <si>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</si>
  <si>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</si>
  <si>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</si>
  <si>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</si>
  <si>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</si>
  <si>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</si>
  <si>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</si>
  <si>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</si>
  <si>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</si>
  <si>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</si>
  <si>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</si>
  <si>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</si>
  <si>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</si>
  <si>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</si>
  <si>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</si>
  <si>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</si>
  <si>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</si>
  <si>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</si>
  <si>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</si>
  <si>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</si>
  <si>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</si>
  <si>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</si>
  <si>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</si>
  <si>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</si>
  <si>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</si>
  <si>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</si>
  <si>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</si>
  <si>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</si>
  <si>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</si>
  <si>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</si>
  <si>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</si>
  <si>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</si>
  <si>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</si>
  <si>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</si>
  <si>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</si>
  <si>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</si>
  <si>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</si>
  <si>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</si>
  <si>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</si>
  <si>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</si>
  <si>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</si>
  <si>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</si>
  <si>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</si>
  <si>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</si>
  <si>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</si>
  <si>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</si>
  <si>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</si>
  <si>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</si>
  <si>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</si>
  <si>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</si>
  <si>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</si>
  <si>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</si>
  <si>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</si>
  <si>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</si>
  <si>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</si>
  <si>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</si>
  <si>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</si>
  <si>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</si>
  <si>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</si>
  <si>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</si>
  <si>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</si>
  <si>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</si>
  <si>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</si>
  <si>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</si>
  <si>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</si>
  <si>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</si>
  <si>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</si>
  <si>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</si>
  <si>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</si>
  <si>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</si>
  <si>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</si>
  <si>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</si>
  <si>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</si>
  <si>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</si>
  <si>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</si>
  <si>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</si>
  <si>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rPr>
      <t xml:space="preserve"> </t>
    </r>
    <r>
      <rPr>
        <sz val="12"/>
        <color indexed="8"/>
        <rFont val="Times New Roman"/>
        <family val="1"/>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</si>
  <si>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</si>
  <si>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</si>
  <si>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</si>
  <si>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</si>
  <si>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</si>
  <si>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</si>
  <si>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</si>
  <si>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</si>
  <si>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</si>
  <si>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</si>
  <si>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</si>
  <si>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</si>
  <si>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</si>
  <si>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</si>
  <si>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</si>
  <si>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</si>
  <si>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</si>
  <si>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</si>
  <si>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</si>
  <si>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</si>
  <si>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</si>
  <si>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</si>
  <si>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</si>
  <si>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</si>
  <si>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</si>
  <si>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</si>
  <si>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</si>
  <si>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</si>
  <si>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</si>
  <si>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</si>
  <si>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</si>
  <si>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</si>
  <si>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</si>
  <si>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</si>
  <si>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</si>
  <si>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</si>
  <si>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</si>
  <si>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</si>
  <si>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</si>
  <si>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</si>
  <si>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</si>
  <si>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</si>
  <si>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</si>
  <si>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</si>
  <si>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</si>
  <si>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</si>
  <si>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</si>
  <si>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</si>
  <si>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</si>
  <si>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</si>
  <si>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</si>
  <si>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</si>
  <si>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</si>
  <si>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</si>
  <si>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</si>
  <si>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</si>
  <si>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</si>
  <si>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</si>
  <si>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</si>
  <si>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</si>
  <si>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</si>
  <si>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</si>
  <si>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</si>
  <si>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</si>
  <si>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</si>
  <si>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</si>
  <si>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</si>
  <si>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</si>
  <si>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</si>
  <si>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</si>
  <si>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</si>
  <si>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</si>
  <si>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</si>
  <si>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</si>
  <si>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</si>
  <si>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</si>
  <si>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</si>
  <si>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</si>
  <si>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</si>
  <si>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</si>
  <si>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</si>
  <si>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</si>
  <si>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</si>
  <si>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</si>
  <si>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</si>
  <si>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</si>
  <si>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</si>
  <si>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</si>
  <si>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</si>
  <si>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</si>
  <si>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</si>
  <si>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</si>
  <si>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</si>
  <si>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</si>
  <si>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</si>
  <si>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</si>
  <si>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</si>
  <si>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</si>
  <si>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</si>
  <si>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</si>
  <si>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</si>
  <si>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</si>
  <si>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</si>
  <si>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</si>
  <si>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</si>
  <si>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</si>
  <si>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</si>
  <si>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</si>
  <si>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</si>
  <si>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</si>
  <si>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</si>
  <si>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</si>
  <si>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</si>
  <si>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</si>
  <si>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</si>
  <si>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</si>
  <si>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</si>
  <si>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</si>
  <si>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</si>
  <si>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</si>
  <si>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</si>
  <si>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</si>
  <si>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</si>
  <si>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</si>
  <si>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</si>
  <si>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</si>
  <si>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</si>
  <si>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</si>
  <si>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</si>
  <si>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</si>
  <si>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</si>
  <si>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</si>
  <si>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</si>
  <si>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</si>
  <si>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</si>
  <si>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</si>
  <si>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</si>
  <si>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</si>
  <si>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</si>
  <si>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</si>
  <si>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</si>
  <si>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</si>
  <si>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</si>
  <si>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</si>
  <si>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</si>
  <si>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</si>
  <si>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</si>
  <si>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</si>
  <si>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</si>
  <si>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</si>
  <si>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</si>
  <si>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</si>
  <si>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</si>
  <si>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</si>
  <si>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</si>
  <si>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</si>
  <si>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</si>
  <si>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</si>
  <si>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</si>
  <si>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</si>
  <si>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</si>
  <si>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</si>
  <si>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</si>
  <si>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</si>
  <si>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</si>
  <si>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</si>
  <si>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</si>
  <si>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</si>
  <si>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10"/>
        <color indexed="8"/>
        <rFont val="Times New Roman"/>
        <family val="1"/>
      </rPr>
      <t xml:space="preserve"> </t>
    </r>
    <r>
      <rPr>
        <sz val="10"/>
        <color indexed="8"/>
        <rFont val="Times New Roman"/>
        <family val="1"/>
      </rPr>
      <t xml:space="preserve">що надійшли помилково: </t>
    </r>
  </si>
  <si>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</si>
  <si>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</si>
  <si>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 xml:space="preserve">4.2.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</si>
  <si>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r>
      <t xml:space="preserve">4.3. </t>
    </r>
    <r>
      <rPr>
        <sz val="10"/>
        <color indexed="8"/>
        <rFont val="Times New Roman"/>
        <family val="1"/>
      </rPr>
      <t>Відомості про повернення та перерахування до Державного бюджету України внесків нематеріальними активами,</t>
    </r>
    <r>
      <rPr>
        <b/>
        <sz val="10"/>
        <color indexed="8"/>
        <rFont val="Times New Roman"/>
        <family val="1"/>
      </rPr>
      <t xml:space="preserve"> </t>
    </r>
    <r>
      <rPr>
        <sz val="10"/>
        <color indexed="8"/>
        <rFont val="Times New Roman"/>
        <family val="1"/>
      </rPr>
      <t xml:space="preserve">що надійшли помилково: </t>
    </r>
  </si>
  <si>
    <r>
      <t xml:space="preserve">5. Відомості про </t>
    </r>
    <r>
      <rPr>
        <sz val="10"/>
        <color indexed="8"/>
        <rFont val="Times New Roman"/>
        <family val="1"/>
      </rPr>
      <t xml:space="preserve">внески </t>
    </r>
    <r>
      <rPr>
        <sz val="10"/>
        <color indexed="8"/>
        <rFont val="Times New Roman"/>
        <family val="1"/>
      </rPr>
      <t>цінними паперами на користь політичної партії, у тому числі за кордоном, залежно від особи, що їх здійснила</t>
    </r>
  </si>
  <si>
    <r>
      <t xml:space="preserve">5.1. </t>
    </r>
    <r>
      <rPr>
        <sz val="10"/>
        <color indexed="8"/>
        <rFont val="Times New Roman"/>
        <family val="1"/>
      </rPr>
      <t xml:space="preserve">Внески </t>
    </r>
    <r>
      <rPr>
        <sz val="10"/>
        <color indexed="8"/>
        <rFont val="Times New Roman"/>
        <family val="1"/>
      </rPr>
      <t>цінними паперами на користь</t>
    </r>
    <r>
      <rPr>
        <sz val="10"/>
        <color indexed="8"/>
        <rFont val="Times New Roman"/>
        <family val="1"/>
      </rPr>
      <t xml:space="preserve"> політичної партії</t>
    </r>
    <r>
      <rPr>
        <sz val="10"/>
        <color indexed="8"/>
        <rFont val="Times New Roman"/>
        <family val="1"/>
      </rPr>
      <t>:</t>
    </r>
  </si>
  <si>
    <r>
      <t>5.2. Відомості про повернення та перерахування до Державного бюджету України внесків цінними паперами,</t>
    </r>
    <r>
      <rPr>
        <sz val="10"/>
        <color indexed="8"/>
        <rFont val="Times New Roman"/>
        <family val="1"/>
      </rPr>
      <t xml:space="preserve"> </t>
    </r>
    <r>
      <rPr>
        <sz val="10"/>
        <color indexed="8"/>
        <rFont val="Times New Roman"/>
        <family val="1"/>
      </rPr>
      <t>що надійшли з порушенням вимог законодавства:</t>
    </r>
  </si>
  <si>
    <r>
      <t xml:space="preserve">5.3. </t>
    </r>
    <r>
      <rPr>
        <sz val="10"/>
        <color indexed="8"/>
        <rFont val="Times New Roman"/>
        <family val="1"/>
      </rPr>
      <t>Відомості про повернення та перерахування до Державного бюджету України внесків цінними паперами,</t>
    </r>
    <r>
      <rPr>
        <b/>
        <sz val="10"/>
        <color indexed="8"/>
        <rFont val="Times New Roman"/>
        <family val="1"/>
      </rPr>
      <t xml:space="preserve"> </t>
    </r>
    <r>
      <rPr>
        <sz val="10"/>
        <color indexed="8"/>
        <rFont val="Times New Roman"/>
        <family val="1"/>
      </rPr>
      <t>що надійшли помилково:</t>
    </r>
  </si>
  <si>
    <r>
      <t>6.1. Спонсорські внески на користь</t>
    </r>
    <r>
      <rPr>
        <sz val="10"/>
        <color indexed="8"/>
        <rFont val="Times New Roman"/>
        <family val="1"/>
      </rPr>
      <t xml:space="preserve"> політичної партії</t>
    </r>
  </si>
  <si>
    <t>1)      на користь фізичних осіб</t>
  </si>
  <si>
    <t>2)       на користь юридичних осіб</t>
  </si>
  <si>
    <r>
      <t>*</t>
    </r>
    <r>
      <rPr>
        <sz val="11"/>
        <color indexed="8"/>
        <rFont val="Times New Roman"/>
        <family val="1"/>
      </rPr>
      <t>Заповнюється у разі проведення виборів.</t>
    </r>
  </si>
  <si>
    <r>
      <t xml:space="preserve">1.3. Відомості про здійснення платежів з рахунку </t>
    </r>
    <r>
      <rPr>
        <sz val="11"/>
        <color indexed="8"/>
        <rFont val="Times New Roman"/>
        <family val="1"/>
      </rPr>
      <t xml:space="preserve">відшкодування витрат з фінансування передвиборної агітації </t>
    </r>
    <r>
      <rPr>
        <sz val="11"/>
        <color indexed="8"/>
        <rFont val="Times New Roman"/>
        <family val="1"/>
      </rPr>
      <t>політичної партії*:</t>
    </r>
  </si>
  <si>
    <t>1)       на користь фізичних осіб</t>
  </si>
  <si>
    <r>
      <t>*</t>
    </r>
    <r>
      <rPr>
        <sz val="11"/>
        <color indexed="8"/>
        <rFont val="Times New Roman"/>
        <family val="1"/>
      </rPr>
      <t>Заповнюється у разі отримання політичною партією таких коштів</t>
    </r>
  </si>
  <si>
    <r>
      <t>*</t>
    </r>
    <r>
      <rPr>
        <sz val="11"/>
        <color indexed="8"/>
        <rFont val="Times New Roman"/>
        <family val="1"/>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</si>
  <si>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</si>
  <si>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</si>
  <si>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</si>
  <si>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</si>
  <si>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</si>
  <si>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</si>
  <si>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</si>
  <si>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</si>
  <si>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</si>
  <si>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</si>
  <si>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</si>
  <si>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</si>
  <si>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</si>
  <si>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</si>
  <si>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</si>
  <si>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</si>
  <si>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</si>
  <si>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</si>
  <si>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rPr>
      <t xml:space="preserve"> що перебуває у власності,</t>
    </r>
    <r>
      <rPr>
        <sz val="11"/>
        <color indexed="8"/>
        <rFont val="Times New Roman"/>
        <family val="1"/>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</si>
  <si>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</si>
  <si>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</si>
  <si>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</si>
  <si>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</si>
  <si>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</si>
  <si>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</si>
  <si>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</si>
  <si>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</si>
  <si>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</si>
  <si>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</si>
  <si>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</si>
  <si>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</si>
  <si>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</si>
  <si>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</si>
  <si>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</si>
  <si>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</si>
  <si>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</si>
  <si>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</si>
  <si>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</si>
  <si>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</si>
  <si>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</si>
  <si>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</si>
  <si>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</si>
  <si>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</si>
  <si>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</si>
  <si>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</si>
  <si>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</si>
  <si>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</si>
  <si>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</si>
  <si>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</si>
  <si>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</si>
  <si>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</si>
  <si>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</si>
  <si>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</si>
  <si>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</si>
  <si>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</si>
  <si>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</si>
  <si>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</si>
  <si>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</si>
  <si>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</si>
  <si>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</si>
  <si>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</si>
  <si>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</si>
  <si>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</si>
  <si>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</si>
  <si>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</si>
  <si>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</si>
  <si>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</si>
  <si>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</si>
  <si>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</si>
  <si>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</si>
  <si>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</si>
  <si>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</si>
  <si>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</si>
  <si>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</si>
  <si>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</si>
  <si>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</si>
  <si>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</si>
  <si>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</si>
  <si>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</si>
  <si>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</si>
  <si>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</si>
  <si>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</si>
  <si>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</si>
  <si>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</si>
  <si>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</si>
  <si>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</si>
  <si>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</si>
  <si>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</si>
  <si>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</si>
  <si>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</si>
  <si>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</si>
  <si>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</si>
  <si>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</si>
  <si>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</si>
  <si>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</si>
  <si>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</si>
  <si>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</si>
  <si>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r>
      <t>Балансова вартість</t>
    </r>
    <r>
      <rPr>
        <sz val="10"/>
        <color indexed="8"/>
        <rFont val="Times New Roman"/>
        <family val="1"/>
      </rPr>
      <t xml:space="preserve"> на кінець  звітного кварталу</t>
    </r>
  </si>
  <si>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</si>
  <si>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</si>
  <si>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</si>
  <si>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</si>
  <si>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</si>
  <si>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</si>
  <si>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</si>
  <si>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</si>
  <si>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</si>
  <si>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</si>
  <si>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</si>
  <si>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</si>
  <si>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</si>
  <si>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</si>
  <si>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</si>
  <si>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</si>
  <si>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</si>
  <si>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</si>
  <si>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</si>
  <si>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</si>
  <si>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</si>
  <si>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</si>
  <si>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</si>
  <si>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</si>
  <si>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</si>
  <si>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</si>
  <si>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</si>
  <si>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</si>
  <si>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</si>
  <si>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</si>
  <si>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</si>
  <si>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</si>
  <si>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</si>
  <si>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</si>
  <si>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</si>
  <si>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</si>
  <si>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</si>
  <si>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</si>
  <si>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</si>
  <si>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</si>
  <si>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</si>
  <si>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</si>
  <si>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r>
      <t xml:space="preserve">перераховано до державного бюджету з </t>
    </r>
    <r>
      <rPr>
        <sz val="10"/>
        <color indexed="8"/>
        <rFont val="Times New Roman"/>
        <family val="1"/>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</si>
  <si>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</si>
  <si>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rPr>
      <t xml:space="preserve"> що перебуває на праві користування,</t>
    </r>
    <r>
      <rPr>
        <sz val="11"/>
        <color indexed="8"/>
        <rFont val="Times New Roman"/>
        <family val="1"/>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</si>
  <si>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</si>
  <si>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</si>
  <si>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</si>
  <si>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</si>
  <si>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</si>
  <si>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</si>
  <si>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</si>
  <si>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</si>
  <si>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</si>
  <si>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</si>
  <si>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</si>
  <si>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</si>
  <si>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</si>
  <si>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</si>
  <si>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</si>
  <si>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</si>
  <si>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</si>
  <si>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</si>
  <si>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</si>
  <si>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</si>
  <si>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</si>
  <si>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</si>
  <si>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</si>
  <si>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</si>
  <si>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</si>
  <si>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</si>
  <si>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</si>
  <si>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</si>
  <si>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</si>
  <si>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</si>
  <si>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</si>
  <si>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</si>
  <si>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</si>
  <si>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</si>
  <si>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</si>
  <si>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</si>
  <si>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</si>
  <si>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</si>
  <si>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</si>
  <si>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rPr>
      <t>відшкодування витрат з фінансуванням передвиборної агітації</t>
    </r>
    <r>
      <rPr>
        <sz val="11"/>
        <color indexed="8"/>
        <rFont val="Times New Roman"/>
        <family val="1"/>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</si>
  <si>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</si>
  <si>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</si>
  <si>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</si>
  <si>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Місцезнаходження
платника</t>
  </si>
  <si>
    <r>
      <t xml:space="preserve">Зведена таблиця </t>
    </r>
    <r>
      <rPr>
        <sz val="10"/>
        <color indexed="8"/>
        <rFont val="Times New Roman"/>
        <family val="1"/>
      </rPr>
      <t>майна, нематеріальних цінностей, цінних паперів станом на кінець відповідного звітного кварталу</t>
    </r>
  </si>
  <si>
    <r>
      <rPr>
        <b/>
        <sz val="10"/>
        <color indexed="8"/>
        <rFont val="Times New Roman"/>
        <family val="1"/>
      </rPr>
      <t>І.</t>
    </r>
    <r>
      <rPr>
        <sz val="10"/>
        <color indexed="8"/>
        <rFont val="Times New Roman"/>
        <family val="1"/>
      </rPr>
      <t xml:space="preserve"> Відомості про</t>
    </r>
    <r>
      <rPr>
        <sz val="10"/>
        <color indexed="8"/>
        <rFont val="Times New Roman"/>
        <family val="1"/>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</si>
  <si>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</si>
  <si>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</si>
  <si>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</si>
  <si>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</si>
  <si>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</si>
  <si>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</si>
  <si>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</si>
  <si>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</si>
  <si>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</si>
  <si>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</si>
  <si>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</si>
  <si>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</si>
  <si>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</si>
  <si>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</si>
  <si>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</si>
  <si>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</si>
  <si>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</si>
  <si>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</si>
  <si>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</si>
  <si>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</si>
  <si>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t>-</t>
  </si>
  <si>
    <r>
      <t xml:space="preserve">РНОКПП </t>
    </r>
    <r>
      <rPr>
        <sz val="8"/>
        <color indexed="8"/>
        <rFont val="Times New Roman"/>
        <family val="1"/>
      </rPr>
      <t>або серія та номер паспорта з відміткою</t>
    </r>
  </si>
  <si>
    <r>
      <t xml:space="preserve">РНОКПП </t>
    </r>
    <r>
      <rPr>
        <sz val="8"/>
        <color indexed="8"/>
        <rFont val="Times New Roman"/>
        <family val="1"/>
      </rPr>
      <t xml:space="preserve">або серія та номер паспорта з відміткою </t>
    </r>
  </si>
  <si>
    <r>
      <t xml:space="preserve">РНОКПП </t>
    </r>
    <r>
      <rPr>
        <sz val="9"/>
        <color indexed="8"/>
        <rFont val="Times New Roman"/>
        <family val="1"/>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</si>
  <si>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</si>
  <si>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</si>
  <si>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</si>
  <si>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rPr>
      <t xml:space="preserve"> що надійшли помилково на рахунки виборчого фонду: </t>
    </r>
  </si>
  <si>
    <r>
      <t>3.2. Відомості про повернення та перерахування до Державного бюджету України внесків транспортними засобами,</t>
    </r>
    <r>
      <rPr>
        <sz val="8"/>
        <color indexed="8"/>
        <rFont val="Times New Roman"/>
        <family val="1"/>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</si>
  <si>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8"/>
        <color indexed="8"/>
        <rFont val="Times New Roman"/>
        <family val="1"/>
      </rPr>
      <t xml:space="preserve"> що надійшли помилково:</t>
    </r>
  </si>
  <si>
    <t>ё</t>
  </si>
  <si>
    <t>р. IV, п. 1.1. пп. 2</t>
  </si>
  <si>
    <t>УСЬОГО</t>
  </si>
  <si>
    <r>
      <t xml:space="preserve">2) </t>
    </r>
    <r>
      <rPr>
        <sz val="10"/>
        <color indexed="8"/>
        <rFont val="Times New Roman"/>
        <family val="1"/>
      </rPr>
      <t>власник - юридична особа</t>
    </r>
  </si>
  <si>
    <r>
      <t>2.3. Відомості про н</t>
    </r>
    <r>
      <rPr>
        <sz val="10"/>
        <color indexed="8"/>
        <rFont val="Times New Roman"/>
        <family val="1"/>
      </rPr>
      <t>ематеріальні активи:</t>
    </r>
  </si>
  <si>
    <r>
      <t>2.2.2. Рухоме майно*</t>
    </r>
    <r>
      <rPr>
        <sz val="10"/>
        <color indexed="8"/>
        <rFont val="Times New Roman"/>
        <family val="1"/>
      </rPr>
      <t>:</t>
    </r>
  </si>
  <si>
    <r>
      <t>2) в</t>
    </r>
    <r>
      <rPr>
        <sz val="10"/>
        <color indexed="8"/>
        <rFont val="Times New Roman"/>
        <family val="1"/>
      </rPr>
      <t>ласник - юридична особа</t>
    </r>
  </si>
  <si>
    <r>
      <t xml:space="preserve">1.4. Відомості про </t>
    </r>
    <r>
      <rPr>
        <sz val="10"/>
        <color indexed="8"/>
        <rFont val="Times New Roman"/>
        <family val="1"/>
      </rPr>
      <t>цінні папери</t>
    </r>
  </si>
  <si>
    <r>
      <t>1.3. Відомості про н</t>
    </r>
    <r>
      <rPr>
        <sz val="10"/>
        <color indexed="8"/>
        <rFont val="Times New Roman"/>
        <family val="1"/>
      </rPr>
      <t>ематеріальні активи</t>
    </r>
    <r>
      <rPr>
        <sz val="10"/>
        <color indexed="8"/>
        <rFont val="Times New Roman"/>
        <family val="1"/>
      </rPr>
      <t xml:space="preserve"> політичної партії</t>
    </r>
  </si>
  <si>
    <r>
      <t>2) рухоме майно</t>
    </r>
    <r>
      <rPr>
        <sz val="10"/>
        <color indexed="8"/>
        <rFont val="Times New Roman"/>
        <family val="1"/>
      </rPr>
      <t>*</t>
    </r>
  </si>
  <si>
    <r>
      <t>Ринкова вартість майна</t>
    </r>
    <r>
      <rPr>
        <sz val="8"/>
        <color indexed="8"/>
        <rFont val="Times New Roman"/>
        <family val="1"/>
      </rPr>
      <t xml:space="preserve"> </t>
    </r>
  </si>
  <si>
    <r>
      <t xml:space="preserve">Фактичне місцезнаходження (у разі невідповідності місцезнаходження) </t>
    </r>
    <r>
      <rPr>
        <b/>
        <sz val="10"/>
        <rFont val="Times New Roman"/>
        <family val="1"/>
      </rPr>
      <t xml:space="preserve">
</t>
    </r>
  </si>
  <si>
    <t>р IV, п.1.1., пп. 1</t>
  </si>
  <si>
    <t>р.IV п.1.2. пп.1</t>
  </si>
  <si>
    <t>р.IV п.1.2. пп.2</t>
  </si>
  <si>
    <t>р.IV п.1.4. пп.1</t>
  </si>
  <si>
    <t>р.IV п.1.4. пп.2</t>
  </si>
  <si>
    <t>поточний</t>
  </si>
  <si>
    <r>
      <t>Місцезнаходження:</t>
    </r>
    <r>
      <rPr>
        <b/>
        <sz val="12"/>
        <rFont val="Times New Roman"/>
        <family val="1"/>
      </rPr>
      <t xml:space="preserve"> </t>
    </r>
    <r>
      <rPr>
        <sz val="10"/>
        <rFont val="Times New Roman"/>
        <family val="1"/>
      </rPr>
      <t>Дніпропетровська обл., місто Дніпро, ВУЛИЦЯ СТАРОКОЗАЦЬКА, будинок 58</t>
    </r>
  </si>
  <si>
    <t>V. Відомості про фінансові зобов’язання політичної партії залежно від особи, на користь якої їх було здійснено</t>
  </si>
  <si>
    <t>Звітний період 2020 року (період, що уточнюється)</t>
  </si>
  <si>
    <t xml:space="preserve">ПОЛІТИЧНА ПАРТІЯ "ПРОПОЗИЦІЯ"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</si>
  <si>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16.12.2014</t>
    </r>
    <r>
      <rPr>
        <sz val="10"/>
        <rFont val="Times New Roman"/>
        <family val="2"/>
      </rPr>
      <t xml:space="preserve">      №</t>
    </r>
    <r>
      <rPr>
        <u val="single"/>
        <sz val="10"/>
        <rFont val="Times New Roman"/>
        <family val="1"/>
      </rPr>
      <t>10661020000011251</t>
    </r>
    <r>
      <rPr>
        <sz val="10"/>
        <rFont val="Times New Roman"/>
        <family val="2"/>
      </rPr>
      <t xml:space="preserve">
              (дата)</t>
    </r>
  </si>
  <si>
    <t>1)  власник – фізична особа</t>
  </si>
  <si>
    <t>+380685622058</t>
  </si>
  <si>
    <t>А.О.Пильченко</t>
  </si>
  <si>
    <t>АБ «ПІВДЕННИЙ», МФО 328209</t>
  </si>
  <si>
    <t>UA023282090000026006000011007</t>
  </si>
  <si>
    <t>ВІННИЦЬКА ОБЛАСНА ОРГАНІЗАЦІЯ ПОЛІТИЧНОЇ ПАРТІЇ "ПРОПОЗИЦІЯ"</t>
  </si>
  <si>
    <t>ВОЛИНСЬКА ОБЛАСНА ОРГАНІЗАЦІЯ ПОЛІТИЧНОЇ ПАРТІЇ "ПРОПОЗИЦІЯ"</t>
  </si>
  <si>
    <t>ДНІПРОПЕТРОВСЬКА ОБЛАСНА ОРГАНІЗАЦІЯ ПОЛІТИЧНОЇ ПАРТІЇ "ПРОПОЗИЦІЯ"</t>
  </si>
  <si>
    <t>21018, Вінницька обл., місто Вінниця, БУЛЬВАР СВОБОДИ, будинок 8</t>
  </si>
  <si>
    <t>43016, Волинська обл., місто Луцьк, ВУЛИЦЯ КОВЕЛЬСЬКА, будинок 13</t>
  </si>
  <si>
    <t>49000, Дніпропетровська обл., місто Дніпро, ВУЛИЦЯ СТАРОКОЗАЦЬКА, будинок 58</t>
  </si>
  <si>
    <t>ДОНЕЦЬКА ОБЛАСНА ОРГАНІЗАЦІЯ ПОЛІТИЧНОЇ ПАРТІЇ "ПРОПОЗИЦІЯ"</t>
  </si>
  <si>
    <t>ЖИТОМИРСЬКА ОБЛАСНА ОРГАНІЗАЦІЯ ПОЛІТИЧНОЇ ПАРТІЇ "ПРОПОЗИЦІЯ"</t>
  </si>
  <si>
    <t>ЗАКАРПАТСЬКА ОБЛАСНА ОРГАНІЗАЦІЯ ПОЛІТИЧНОЇ ПАРТІЇ "ПРОПОЗИЦІЯ"</t>
  </si>
  <si>
    <t>84313, Донецька обл., місто Краматорськ, ВУЛИЦЯ ОЛЕКСИ ТИХОГО, будинок 10-А</t>
  </si>
  <si>
    <t>88000, Закарпатська обл., місто Ужгород, ВУЛИЦЯ КОРЗО, будинок 13</t>
  </si>
  <si>
    <t>ІВАНО-ФРАНКІВСЬКА ОБЛАСНА ОРГАНІЗАЦІЯ ПОЛІТИЧНОЇ ПАРТІЇ "ПРОПОЗИЦІЯ"</t>
  </si>
  <si>
    <t>КІРОВОГРАДСЬКА ОБЛАСНА ОРГАНІЗАЦІЯ ПОЛІТИЧНОЇ ПАРТІЇ "ПРОПОЗИЦІЯ"</t>
  </si>
  <si>
    <t>КИЇВСЬКА МІСЬКА ОРГАНІЗАЦІЯ ПОЛІТИЧНОЇ ПАРТІЇ "ПРОПОЗИЦІЯ"</t>
  </si>
  <si>
    <t>76018, Івано-Франківська обл., місто Івано-Франківськ, ВУЛИЦЯ НЕЗАЛЕЖНОСТІ, будинок 71-А</t>
  </si>
  <si>
    <t>25000, Кіровоградська обл., місто Кропивницький, ВУЛИЦЯ ЄВГЕНА ЧИКАЛЕНКА, будинок 1-А</t>
  </si>
  <si>
    <t>01024, м.Київ, ВУЛИЦЯ ВЕЛИКА ВАСИЛЬКІВСЬКА, будинок 28, квартира 1</t>
  </si>
  <si>
    <t>КРИМСЬКА РЕСПУБЛІКАНСЬКА ОРГАНІЗАЦІЯ ПОЛІТИЧНОЇ ПАРТІЇ "ПРОПОЗИЦІЯ"</t>
  </si>
  <si>
    <t>ЛЬВІВСЬКА ОБЛАСНА ОРГАНІЗАЦІЯ ПОЛІТИЧНОЇ ПАРТІЇ "ПРОПОЗИЦІЯ"</t>
  </si>
  <si>
    <t>МИКОЛАЇВСЬКА ОБЛАСНА ОРГАНІЗАЦІЯ ПОЛІТИЧНОЇ ПАРТІЇ "ПРОПОЗИЦІЯ"</t>
  </si>
  <si>
    <t>ОДЕСЬКА ОБЛАСНА ОРГАНІЗАЦІЯ ПОЛІТИЧНОЇ ПАРТІЇ "ПРОПОЗИЦІЯ"</t>
  </si>
  <si>
    <t>ПОЛТАВСЬКА ОБЛАСНА ОРГАНІЗАЦІЯ ПОЛІТИЧНОЇ ПАРТІЇ "ПРОПОЗИЦІЯ"</t>
  </si>
  <si>
    <t>РІВНЕНСЬКА ОБЛАСНА ОРГАНІЗАЦІЯ ПОЛІТИЧНОЇ ПАРТІЇ "ПРОПОЗИЦІЯ"</t>
  </si>
  <si>
    <t>СЕВАСТОПОЛЬСЬКА МІСЬКА ОРГАНІЗАЦІЯ ПОЛІТИЧНОЇ ПАРТІЇ "ПРОПОЗИЦІЯ"</t>
  </si>
  <si>
    <t>СУМСЬКА ОБЛАСНА ОРГАНІЗАЦІЯ ПОЛІТИЧНОЇ ПАРТІЇ "ПРОПОЗИЦІЯ"</t>
  </si>
  <si>
    <t>ТЕРНОПІЛЬСЬКА ОБЛАСНА ОРГАНІЗАЦІЯ ПОЛІТИЧНОЇ ПАРТІЇ "ПРОПОЗИЦІЯ"</t>
  </si>
  <si>
    <t>ХАРКІВСЬКА ОБЛАСНА ОРГАНІЗАЦІЯ ПОЛІТИЧНОЇ ПАРТІЇ "ПРОПОЗИЦІЯ"</t>
  </si>
  <si>
    <t>ХЕРСОНСЬКА ОБЛАСНА ОРГАНІЗАЦІЯ ПОЛІТИЧНОЇ ПАРТІЇ "ПРОПОЗИЦІЯ"</t>
  </si>
  <si>
    <t>ХМЕЛЬНИЦЬКА ОБЛАСНА ОРГАНІЗАЦІЯ ПОЛІТИЧНОЇ ПАРТІЇ "ПРОПОЗИЦІЯ"</t>
  </si>
  <si>
    <t>ЧЕРКАСЬКА ОБЛАСНА ОРГАНІЗАЦІЯ ПОЛІТИЧНОЇ ПАРТІЇ "ПРОПОЗИЦІЯ"</t>
  </si>
  <si>
    <t>73008, Херсонська обл., місто Херсон, ВУЛИЦЯ МИРУ, будинок 18</t>
  </si>
  <si>
    <t>93411, Луганська обл., місто Сєвєродонецьк, ПРОСПЕКТ ГВАРДІЙСЬКИЙ , будинок 10-Б</t>
  </si>
  <si>
    <t>79000, Львівська обл., місто Львів, ПРОСПЕКТ В'ЯЧЕСЛАВА ЧОРНОВОЛА, будинок 67-Г</t>
  </si>
  <si>
    <t>65044, Одеська обл., місто Одеса, ПРОСПЕКТ ШЕВЧЕНКА, будинок 4</t>
  </si>
  <si>
    <t>46009, Тернопільська обл., місто Тернопіль, ВУЛИЦЯ ГЕТЬМАНА, будинок 10</t>
  </si>
  <si>
    <t>61058, Харківська обл., місто Харків, ВУЛИЦЯ КЛОЧКІВСЬКА, будинок 99-А</t>
  </si>
  <si>
    <t>29013, Хмельницька обл., місто Хмельницький, ВУЛИЦЯ СОБОРНА, будинок 11</t>
  </si>
  <si>
    <t>18029, Черкаська обл., місто Черкаси, ВУЛИЦЯ ЯКУБОВСЬКОГО, будинок 12</t>
  </si>
  <si>
    <t>ЛУГАНСЬКА ОБЛАСНА ОРГАНІЗАЦІЯ ПОЛІТИЧНОЇ ПАРТІЇ "ПРОПОЗИЦІЯ"</t>
  </si>
  <si>
    <t>14000, Чернігівська обл., місто Чернігів, ПРОСПЕКТ ПЕРЕМОГИ, будинок 87</t>
  </si>
  <si>
    <t>ТОВАРИСТВО З ОБМЕЖЕНОЮ ВІДПОВІДАЛЬНІСТЮ "СТАР РЕАЛ ІСТЕЙТ"</t>
  </si>
  <si>
    <t>49000, Дніпропетровська обл., місто Дніпро, ВУЛИЦЯ СІЧЕСЛАВСЬКА НАБЕРЕЖНА, будинок 53, офіс 4</t>
  </si>
  <si>
    <t>Україна, Дніпропетровська область, м.Дніпро, вул. Старокозацька, буд. 58</t>
  </si>
  <si>
    <t>08.04.20-31.12.20</t>
  </si>
  <si>
    <t xml:space="preserve">поточний </t>
  </si>
  <si>
    <t>АКЦІОНЕРНИЙ БАНК "ПІВДЕННИЙ"</t>
  </si>
  <si>
    <t>65059, м. Одеса, вул. Краснова, буд. 6/1</t>
  </si>
  <si>
    <r>
      <t xml:space="preserve">Найменування та код установ(и) банків(у), в яких(ій) відкрито поточні(ий) рахунки (рахунок), номери рахунків (рахунку): поточний рахунок в АБ «ПІВДЕННИЙ»,   МФО 328209,    р/р UA023282090000026006000011007; поточний рахунок в АТ КБ Приватбанк,   МФО 300711,    р/р UA123007110000026001052606166
                                          </t>
    </r>
    <r>
      <rPr>
        <b/>
        <sz val="11"/>
        <rFont val="Times New Roman"/>
        <family val="1"/>
      </rPr>
      <t xml:space="preserve">
</t>
    </r>
  </si>
  <si>
    <t>АТ КБ Приватбанк, МФО 300711</t>
  </si>
  <si>
    <t>UA123007110000026001052606166</t>
  </si>
  <si>
    <t>33</t>
  </si>
  <si>
    <t>48</t>
  </si>
  <si>
    <t>13</t>
  </si>
  <si>
    <t>3</t>
  </si>
  <si>
    <t>34</t>
  </si>
  <si>
    <t>58</t>
  </si>
  <si>
    <t>37</t>
  </si>
  <si>
    <t>72</t>
  </si>
  <si>
    <t>66</t>
  </si>
  <si>
    <t>25</t>
  </si>
  <si>
    <t>50</t>
  </si>
  <si>
    <t>24</t>
  </si>
  <si>
    <t>29</t>
  </si>
  <si>
    <t>7</t>
  </si>
  <si>
    <t>30</t>
  </si>
  <si>
    <t>57</t>
  </si>
  <si>
    <t>80</t>
  </si>
  <si>
    <t>42</t>
  </si>
  <si>
    <t>9</t>
  </si>
  <si>
    <t>100</t>
  </si>
  <si>
    <t>47</t>
  </si>
  <si>
    <t>70</t>
  </si>
  <si>
    <t>68</t>
  </si>
  <si>
    <t>111</t>
  </si>
  <si>
    <t>69</t>
  </si>
  <si>
    <t>88</t>
  </si>
  <si>
    <t>109</t>
  </si>
  <si>
    <t>81</t>
  </si>
  <si>
    <t>74</t>
  </si>
  <si>
    <t>Товариство з обмеженою відповідальністю "ВІПРОМ</t>
  </si>
  <si>
    <t>Україна, м.Дніпро, вул.Гоголя, б.15</t>
  </si>
  <si>
    <t xml:space="preserve">ТОВАРИСТВО З ОБМЕЖЕНОЮ ВІДПОВІДАЛЬНІСТЮ "КРЕАТИВНИЙ ШТАТ ГУЛІВЕР" </t>
  </si>
  <si>
    <t>Україна, 01023, місто Київ, ПЛОЩА СПОРТИВНА, будинок 1-А</t>
  </si>
  <si>
    <t>ДНІПРОВСЬКА МІСЬКА ОРГАНІЗАЦІЯ ПОЛІТИЧНОЇ ПАРТІЇ "ПРОПОЗИЦІЯ"</t>
  </si>
  <si>
    <t>ЗАПОРІЗЬКА ОБЛАСНА ОРГАНІЗАЦІЯ ПОЛІТИЧНОЇ ПАРТІЇ "ПРОПОЗИЦІЯ"</t>
  </si>
  <si>
    <t>КИЇВСЬКА ОБЛАСНА ОРГАНІЗАЦІЯ ПОЛІТИЧНОЇ ПАРТІЇ "ПРОПОЗИЦІЯ"</t>
  </si>
  <si>
    <t>МИКОЛАЇВСЬКА МІСЬКА ОРГАНІЗАЦІЯ ПОЛІТИЧНОЇ ПАРТІЇ "ПРОПОЗИЦІЯ"</t>
  </si>
  <si>
    <t>ЧЕРНІВЕЦЬКА ОБЛАСНА ОРГАНІЗАЦІЯ ПОЛІТИЧНОЇ ПАРТІЇ "ПРОПОЗИЦІЯ"</t>
  </si>
  <si>
    <t>ЧЕРНІГІВСЬКА ОБЛАСНА ОРГАНІЗАЦІЯ ПОЛІТИЧНОЇ ПАРТІЇ "ПРОПОЗИЦІЯ"</t>
  </si>
  <si>
    <t>10001, Житомирська обл., місто Житомир, б.Новий, будинок 5</t>
  </si>
  <si>
    <t>69035, Запорізька обл., місто Запоріжжя, ВУЛИЦЯ ФЕРОСПЛАВНА, будинок 38</t>
  </si>
  <si>
    <t>08300, Київська обл., місто Бориспіль, ВУЛИЦЯ КИЇВСЬКИЙ ШЛЯХ, будинок 14-А</t>
  </si>
  <si>
    <t>54038, Миколаївська обл., місто Миколаїв, ВУЛИЦЯ ГЕНЕРАЛА КАРПЕНКА, будинок 12-В, квартира 47</t>
  </si>
  <si>
    <t>54001, Миколаївська обл., місто Миколаїв, вул.Соборна, будинок 4-Ж, офіс 205</t>
  </si>
  <si>
    <t>36029, Полтавська обл., місто Полтава, ВУЛИЦЯ МОНАСТИРСЬКА, будинок 20, кв.16</t>
  </si>
  <si>
    <t>33028, Рівненська обл., місто Рівне, ВУЛИЦЯ МІЦКЕВИЧА, будинок 32, офіс 52</t>
  </si>
  <si>
    <t>40004, Сумська обл., місто Суми, ВУЛИЦЯ СУПРУНА, будинок 3/1</t>
  </si>
  <si>
    <t>58008, Чернівецька обл., місто Чернівці, ВУЛИЦЯ ЩЕПКІНА, будинок 5, квартира 1</t>
  </si>
  <si>
    <t>UA 52 328209 0000026004000012503</t>
  </si>
  <si>
    <t>UA 10 328209 0000026006000012512</t>
  </si>
  <si>
    <t>UA 09 328209 0000026001000012506 </t>
  </si>
  <si>
    <t>UA 88 328209 0000026002000012505</t>
  </si>
  <si>
    <t>UA 28 328209 0000026005000012513</t>
  </si>
  <si>
    <t>UA 15 328209 0000026000000012529</t>
  </si>
  <si>
    <t>UA 41 328209 0000026009000012531</t>
  </si>
  <si>
    <t>UA 34 328209 0000026004000012536</t>
  </si>
  <si>
    <t>UA 88 328209 0000026001000012539</t>
  </si>
  <si>
    <t>UA 52 328209 0000026003000012537</t>
  </si>
  <si>
    <t>UA 10 328209 0000026005000012546</t>
  </si>
  <si>
    <t>UA 28 328209 0000026004000012547</t>
  </si>
  <si>
    <t>UA 65 328209 0000026007000012555</t>
  </si>
  <si>
    <t>UA 64 328209 0000026002000012549</t>
  </si>
  <si>
    <t>UA 29 328209 0000026009000012553</t>
  </si>
  <si>
    <t>UA 46 328209 0000026003000012548</t>
  </si>
  <si>
    <t>UA 47 328209 0000026008000012554</t>
  </si>
  <si>
    <t>UA 13 328209 0000026003000012560</t>
  </si>
  <si>
    <t>UA473282090000026005000012074</t>
  </si>
  <si>
    <t>UA373282090000026001000011808</t>
  </si>
  <si>
    <t>UA553282090000026000000012585</t>
  </si>
  <si>
    <t xml:space="preserve"> UA573333910000026001054744747</t>
  </si>
  <si>
    <t xml:space="preserve"> UA473071230000026004010836676</t>
  </si>
  <si>
    <t xml:space="preserve"> UA413282090000026008000012662</t>
  </si>
  <si>
    <t xml:space="preserve"> UA563563340000026004300662852</t>
  </si>
  <si>
    <t xml:space="preserve">МОЛОЧКОВ ВАЛЕРІЙ ОЛЕКСАНДРОВИЧ ФОП
 </t>
  </si>
  <si>
    <t xml:space="preserve">ХРОМЕНОК СЕРГІЙ ПАВЛОВИЧ ФОП
 </t>
  </si>
  <si>
    <t xml:space="preserve">ЗОЗУЛЯ ВЯЧЕСЛАВ ІВАНОВИЧ ФОП
 </t>
  </si>
  <si>
    <t xml:space="preserve">ХОЛОДНА ОЛЕНА ЮРІЇВНА ФОП
 </t>
  </si>
  <si>
    <t xml:space="preserve">НАЗАРОВА КАРИНА ЄВГЕНІВНА ФОП
 </t>
  </si>
  <si>
    <t xml:space="preserve">УГРИН КАТЕРИНА ВОЛОДИМИРІВНА ФОП
 </t>
  </si>
  <si>
    <t xml:space="preserve">ЗОЗУЛЯ ЮЛІЯ ЮРІЇВНА ФОП
 </t>
  </si>
  <si>
    <t xml:space="preserve">ГУДКОВ СЕРГІЙ ІВАНОВИЧ ФОП
 </t>
  </si>
  <si>
    <t xml:space="preserve">ГОРДІЄНКО ЛАРИСА ЛЕОНІДІВНА ФОП
 </t>
  </si>
  <si>
    <t xml:space="preserve">ВЕРЕЩАЦЬКА ЮЛІЯ ОЛЕКСАНДРІВНА ФОП
 </t>
  </si>
  <si>
    <t xml:space="preserve">ЧИГРИН АННА ОЛЕКСАНДРІВНА ФОП
 </t>
  </si>
  <si>
    <t xml:space="preserve">ФІЛАТОВА ОЛЬГА ГЕННАДІЇВНА ФОП
 </t>
  </si>
  <si>
    <t xml:space="preserve">ПОТАПОВА ЛЮБОВ ОЛЕКСАНДРІВНА ФОП
 </t>
  </si>
  <si>
    <t xml:space="preserve">ЦИПКІНА ОЛЕНА МАРКІВНА ФОП
 </t>
  </si>
  <si>
    <t xml:space="preserve">ПЕРЕТЯТЬКО ОКСАНА ОЛЕКСАНДРІВНА ФОП
 </t>
  </si>
  <si>
    <t xml:space="preserve">ОБЩАНСЬКА ЛЮДМИЛА ВОЛОДИМИРІВНА ФОП
 </t>
  </si>
  <si>
    <t xml:space="preserve">СІЛЬЧЕНКО АННА ЛЕОНІДІВНА ФОП
 </t>
  </si>
  <si>
    <t xml:space="preserve">Паршенцев Денис Олександрович ФОП
 </t>
  </si>
  <si>
    <t xml:space="preserve">КОВАЛЕНКО ВАЛЕРІЙ ВОЛОДИМИРОВИЧ ФОП
 </t>
  </si>
  <si>
    <t xml:space="preserve">ГРИГОРЕНКО ВІКТОРІЯ ІГОРІВНА ФОП
 </t>
  </si>
  <si>
    <t xml:space="preserve">Кущ Юрій Петрович ФОП
 </t>
  </si>
  <si>
    <t xml:space="preserve">Годований Руслан Миколайович
 </t>
  </si>
  <si>
    <t xml:space="preserve">ТЕРЕЩЕНКО ЄВГЕН АНДРІЙОВИЧ ФОП
 </t>
  </si>
  <si>
    <t xml:space="preserve">АНДРЕЄВА ІРИНА ВІТАЛІЇВНА ФОП
 </t>
  </si>
  <si>
    <t xml:space="preserve">ДОРОФЄЄВА АЛІНА СЕРГІЇВНА ФОП
 </t>
  </si>
  <si>
    <t xml:space="preserve">Сільченко Леонід Миколайович ФОП
 </t>
  </si>
  <si>
    <t xml:space="preserve">ГАЙДОБА ВІТАЛІЙ КОСТЯНТИНОВИЧ ФОП
 </t>
  </si>
  <si>
    <t xml:space="preserve">КОСАРЄВ ВЯЧЕСЛАВ МИХАЙЛОВИЧ ФОП
 </t>
  </si>
  <si>
    <t xml:space="preserve">ПАРШЕНЦЕВА ВЛАДИСЛАВА ЄВГЕНІВНА ФОП
 </t>
  </si>
  <si>
    <t xml:space="preserve">ВЕРГУН ОЛЕНА ЄВГЕНІВНА ФОП
 </t>
  </si>
  <si>
    <t xml:space="preserve">ВАСИЛЕНКО ЄВГЕНІЯ ІВАНІВНА ФОП
 </t>
  </si>
  <si>
    <t xml:space="preserve">Андреєва Олена Василівна ФОП
 </t>
  </si>
  <si>
    <t xml:space="preserve">ГВОЗДІК АНАСТАСІЯ ІГОРІВНА ФОП
 </t>
  </si>
  <si>
    <t xml:space="preserve">Василенко Вадим Олександрович ФОП
 </t>
  </si>
  <si>
    <t xml:space="preserve">АНДРЕЄВ ВАЛЕРІЙ ВІКТОРОВИЧ ФОП
 </t>
  </si>
  <si>
    <t xml:space="preserve">МАТКОВСЬКА ЛАРИСА ГРИГОРІВНА ФОП
 </t>
  </si>
  <si>
    <t xml:space="preserve">ГРИГОРЕНКО ЮЛІЯ ПЕТРІВНА ФОП
 </t>
  </si>
  <si>
    <t xml:space="preserve">Заболотня Ганна Павлівна ФОП
 </t>
  </si>
  <si>
    <t xml:space="preserve">ЗЮКОВА ОЛЬГА ОЛЕКСАНДРІВНА ФОП
 </t>
  </si>
  <si>
    <t xml:space="preserve">ЗАБОЛОТНЯ ІНГА БОРИСІВНА ФОП
 </t>
  </si>
  <si>
    <t xml:space="preserve">ПЕРЕСАДА КАТЕРИНА ГРИГОРІВНА ФОП
 </t>
  </si>
  <si>
    <t xml:space="preserve">Загній Анастасія Володимирівна ФОП
 </t>
  </si>
  <si>
    <t xml:space="preserve">САВЕЛЬЄВА АНАСТАСІЯ ОЛЕКСАНДРІВНА ФОП
 </t>
  </si>
  <si>
    <t xml:space="preserve">ТЕРЕЩЕНКО СВІТЛАНА АНАТОЛІЇВНА ФОП
 </t>
  </si>
  <si>
    <t>31</t>
  </si>
  <si>
    <t>26</t>
  </si>
  <si>
    <t>8</t>
  </si>
  <si>
    <t>44</t>
  </si>
  <si>
    <t>19</t>
  </si>
  <si>
    <t>6</t>
  </si>
  <si>
    <t>52</t>
  </si>
  <si>
    <t>11</t>
  </si>
  <si>
    <t>46</t>
  </si>
  <si>
    <t>32</t>
  </si>
  <si>
    <t>51</t>
  </si>
  <si>
    <t>14</t>
  </si>
  <si>
    <t>23</t>
  </si>
  <si>
    <t>403</t>
  </si>
  <si>
    <t>49</t>
  </si>
  <si>
    <t>115</t>
  </si>
  <si>
    <t>54</t>
  </si>
  <si>
    <t>61</t>
  </si>
  <si>
    <t>113</t>
  </si>
  <si>
    <t>83</t>
  </si>
  <si>
    <t>85</t>
  </si>
  <si>
    <t>99</t>
  </si>
  <si>
    <t>5127178</t>
  </si>
  <si>
    <t>62</t>
  </si>
  <si>
    <t>@2PL191860</t>
  </si>
  <si>
    <t>35</t>
  </si>
  <si>
    <t>39</t>
  </si>
  <si>
    <t>43</t>
  </si>
  <si>
    <t>59</t>
  </si>
  <si>
    <t>16</t>
  </si>
  <si>
    <t>36</t>
  </si>
  <si>
    <t>130</t>
  </si>
  <si>
    <t>40</t>
  </si>
  <si>
    <t>73</t>
  </si>
  <si>
    <t>17</t>
  </si>
  <si>
    <t>76</t>
  </si>
  <si>
    <t>119</t>
  </si>
  <si>
    <t>86</t>
  </si>
  <si>
    <t>95</t>
  </si>
  <si>
    <t>117</t>
  </si>
  <si>
    <t>67</t>
  </si>
  <si>
    <t>89</t>
  </si>
  <si>
    <t>106</t>
  </si>
  <si>
    <t>56</t>
  </si>
  <si>
    <t>28</t>
  </si>
  <si>
    <t>75</t>
  </si>
  <si>
    <t>90</t>
  </si>
  <si>
    <t>55</t>
  </si>
  <si>
    <t>22</t>
  </si>
  <si>
    <t>27</t>
  </si>
  <si>
    <t>120</t>
  </si>
  <si>
    <t>92</t>
  </si>
  <si>
    <t>21</t>
  </si>
  <si>
    <t>@2PL382985</t>
  </si>
  <si>
    <t>10</t>
  </si>
  <si>
    <t>41</t>
  </si>
  <si>
    <t>91</t>
  </si>
  <si>
    <t>124</t>
  </si>
  <si>
    <t>@2PL871948</t>
  </si>
  <si>
    <t>@2PL854359</t>
  </si>
  <si>
    <t>107</t>
  </si>
  <si>
    <t>177</t>
  </si>
  <si>
    <t>@2PL156087</t>
  </si>
  <si>
    <t>45</t>
  </si>
  <si>
    <t>63</t>
  </si>
  <si>
    <t>78</t>
  </si>
  <si>
    <t>32952779-3</t>
  </si>
  <si>
    <t>8432057SB</t>
  </si>
  <si>
    <t>@2PL578630</t>
  </si>
  <si>
    <t>N0A2Q3682M</t>
  </si>
  <si>
    <t>@2PL930599</t>
  </si>
  <si>
    <t>@2PL003484</t>
  </si>
  <si>
    <t>8779316SB</t>
  </si>
  <si>
    <t>8779315SB</t>
  </si>
  <si>
    <t>51684387</t>
  </si>
  <si>
    <t>97</t>
  </si>
  <si>
    <t>104</t>
  </si>
  <si>
    <t>127</t>
  </si>
  <si>
    <t>60</t>
  </si>
  <si>
    <t>114</t>
  </si>
  <si>
    <t>65</t>
  </si>
  <si>
    <t>128</t>
  </si>
  <si>
    <t>98</t>
  </si>
  <si>
    <t>19145557</t>
  </si>
  <si>
    <t>39215552</t>
  </si>
  <si>
    <t>23365767</t>
  </si>
  <si>
    <t>33382646</t>
  </si>
  <si>
    <t>41342660</t>
  </si>
  <si>
    <t>40204381</t>
  </si>
  <si>
    <t>37900898</t>
  </si>
  <si>
    <t>43246356</t>
  </si>
  <si>
    <t>40203990</t>
  </si>
  <si>
    <t>42702700</t>
  </si>
  <si>
    <t>43428215</t>
  </si>
  <si>
    <t>40204313</t>
  </si>
  <si>
    <t>38299558</t>
  </si>
  <si>
    <t>24999103</t>
  </si>
  <si>
    <t>39497487</t>
  </si>
  <si>
    <t>1</t>
  </si>
  <si>
    <t>102</t>
  </si>
  <si>
    <t>15</t>
  </si>
  <si>
    <t>12</t>
  </si>
  <si>
    <t>160</t>
  </si>
  <si>
    <t>260</t>
  </si>
  <si>
    <t>262</t>
  </si>
  <si>
    <t>810</t>
  </si>
  <si>
    <t>313</t>
  </si>
  <si>
    <t>319</t>
  </si>
  <si>
    <t>2</t>
  </si>
  <si>
    <t>103</t>
  </si>
  <si>
    <t>134</t>
  </si>
  <si>
    <t>151</t>
  </si>
  <si>
    <t>273</t>
  </si>
  <si>
    <t>112</t>
  </si>
  <si>
    <t>178</t>
  </si>
  <si>
    <t>174</t>
  </si>
  <si>
    <t>175</t>
  </si>
  <si>
    <t>135</t>
  </si>
  <si>
    <t>282</t>
  </si>
  <si>
    <t>159</t>
  </si>
  <si>
    <t>189</t>
  </si>
  <si>
    <t>20</t>
  </si>
  <si>
    <t>108</t>
  </si>
  <si>
    <t>190</t>
  </si>
  <si>
    <t>136</t>
  </si>
  <si>
    <t>283</t>
  </si>
  <si>
    <t>193</t>
  </si>
  <si>
    <t>123</t>
  </si>
  <si>
    <t>182</t>
  </si>
  <si>
    <t>287</t>
  </si>
  <si>
    <t>4</t>
  </si>
  <si>
    <t>148</t>
  </si>
  <si>
    <t>323</t>
  </si>
  <si>
    <t>194</t>
  </si>
  <si>
    <t>152</t>
  </si>
  <si>
    <t>186</t>
  </si>
  <si>
    <t>142</t>
  </si>
  <si>
    <t>296</t>
  </si>
  <si>
    <t>129</t>
  </si>
  <si>
    <t>719</t>
  </si>
  <si>
    <t>326</t>
  </si>
  <si>
    <t>718</t>
  </si>
  <si>
    <t>118</t>
  </si>
  <si>
    <t>309</t>
  </si>
  <si>
    <t>158</t>
  </si>
  <si>
    <t>327</t>
  </si>
  <si>
    <t>187</t>
  </si>
  <si>
    <t>204</t>
  </si>
  <si>
    <t>297</t>
  </si>
  <si>
    <t>145</t>
  </si>
  <si>
    <t>146</t>
  </si>
  <si>
    <t>188</t>
  </si>
  <si>
    <t>131</t>
  </si>
  <si>
    <t>38028677</t>
  </si>
  <si>
    <t>1476</t>
  </si>
  <si>
    <t>Оплата ведення рахунку зг. дог. № BA/1/0302/0063634 від 16.06.2020 за період 01.07.20-31.07.20.</t>
  </si>
  <si>
    <t>Оплата користування системою IFOBS зг. дог. № BA/1/0302/0063634 від 16.06.2020 за період 01.07.20-31.07.20.</t>
  </si>
  <si>
    <t>Оплата РКО зг. дог. № BA/1/0302/0063634 від 16.06.2020 за період 01.07.20-31.07.20.</t>
  </si>
  <si>
    <t>Оплата ведення рахунку зг. дог. № BA/1/0302/0063634 від 16.06.2020 за період 01.08.20-31.08.20.</t>
  </si>
  <si>
    <t>Оплата користування системою IFOBS зг. дог. № BA/1/0302/0063634 від 16.06.2020 за період 01.08.20-31.08.20.</t>
  </si>
  <si>
    <t>Оплата РКО зг. дог. № BA/1/0302/0063634 від 16.06.2020 за період 01.08.20-31.08.20.</t>
  </si>
  <si>
    <t>Оплата користування системою IFOBS зг. дог. № BA/1/0302/0063634 від 16.06.2020 за період 01.09.20-30.09.20.</t>
  </si>
  <si>
    <t>Оплата ведення рахунку зг. дог. № BA/1/0302/0063634 від 16.06.2020 за період 01.09.20-30.09.20.</t>
  </si>
  <si>
    <t>Оплата РКО зг. дог. № BA/1/0302/0063634 від 16.06.2020 за період 01.09.20-30.09.20.</t>
  </si>
  <si>
    <t>63478634</t>
  </si>
  <si>
    <t>63478646</t>
  </si>
  <si>
    <t>63478661</t>
  </si>
  <si>
    <t>72205715</t>
  </si>
  <si>
    <t>72205743</t>
  </si>
  <si>
    <t>72205693</t>
  </si>
  <si>
    <t>81022764</t>
  </si>
  <si>
    <t>81022809</t>
  </si>
  <si>
    <t>81022788</t>
  </si>
  <si>
    <t>01.08.2020</t>
  </si>
  <si>
    <t>01.09.2020</t>
  </si>
  <si>
    <t>01.10.2020</t>
  </si>
  <si>
    <t>Огородник Л.В. ПН</t>
  </si>
  <si>
    <t>ФОП Панченко Ганна Олегівна</t>
  </si>
  <si>
    <t>ФОП Заболотній Ігор Олексійович</t>
  </si>
  <si>
    <t>Годований Руслан Миколайович</t>
  </si>
  <si>
    <t>Ніколаєв Д.А. ФОП</t>
  </si>
  <si>
    <t>Клименко О.Д. ФОП</t>
  </si>
  <si>
    <t>Наконечна І.С. ФО-П</t>
  </si>
  <si>
    <t>Корнійчук О.Ф. ФОП</t>
  </si>
  <si>
    <t>Пильченко А.О.</t>
  </si>
  <si>
    <t>Кудрук Леся Іванівна ФОП</t>
  </si>
  <si>
    <t>Бурсала Оксана Петрівна</t>
  </si>
  <si>
    <t>Нестеренко Владлена Едуардівна ФОП</t>
  </si>
  <si>
    <t>Литвинчук Е.Д.</t>
  </si>
  <si>
    <t>Швейбиш Юрій Ісаакович</t>
  </si>
  <si>
    <t>Ошовський С.М.</t>
  </si>
  <si>
    <t>19143995</t>
  </si>
  <si>
    <t>35497923</t>
  </si>
  <si>
    <t>Оплата за нотаріальне оформлення документів зг.рах. б/н від 09.07.2020р.  без ПДВ</t>
  </si>
  <si>
    <t>Повернення помилково перерахованих коштів згідно Листа від  Панченко Г.О.</t>
  </si>
  <si>
    <t>Повернення помилково перерахованих коштів згідно Листа від Заболотний І.О.</t>
  </si>
  <si>
    <t>Повернення помилково перераховних коштів згідно заяви Годованого Р.М. від 24.07.20р. Без ПДВ</t>
  </si>
  <si>
    <t>Оплата за рекламну поліграфічну продукцію зг.дог. 27/07/2020 від 27.07.2020р., зг.рах.51 від 27.07.2020р.  без ПДВ</t>
  </si>
  <si>
    <t>Оплата за анкети зг.дог. 7/8 від 07.08.2020р., зг.рах. 7А-1/08 від 07.08.2020р.  без ПДВ</t>
  </si>
  <si>
    <t>Оплата за палатки зг.дог. 7/8 від 07.08.2020р., зг.рах.7А/08 від 07.08.2020р.  без ПДВ</t>
  </si>
  <si>
    <t>Оплата за календар кишеньковий, кепка, стрічка для бейджу зг.дог.7/8 від 07.08.2020р,зг.рах.10А/08 від 10.08.2020.  без ПДВ</t>
  </si>
  <si>
    <t>Адміністрування та підтримка сайтів та соціальних мереж зг.дог. 17-07/20 від 17.07.2020р., зг.рах. 1 від 31.07.2020р.  без ПДВ</t>
  </si>
  <si>
    <t>Оплата за офісне обладнання зг.рах. 244 від 14.08.2020р. Без ПДВ</t>
  </si>
  <si>
    <t>Оплата за інформаційний бюлетень зг.дог.27/07/2020 от 27.07.20г, зг.рах. 59 від 21.08.2020р.  без ПДВ</t>
  </si>
  <si>
    <t>Оплата за фліпчарт, блокнот, губка, маркер согл.сч. 22055 от 25.08.2020г.  в т.ч. ПДВ 20% 836.20 грн.</t>
  </si>
  <si>
    <t>Оплата за анкету согл.дог. 7/8 от 07.08.2020г., согл.сч.25А/08 от 25.08.2020г.  без ПДВ</t>
  </si>
  <si>
    <t>Оплата за надання послуг з розміщення інф.матеріалів в газеті "Зоря" зг.дог.15/07/20 від 15.07.2020р., зг.рах. 17 від 17.08.2020р.  в т.ч. ПДВ 20% 1134.33 грн.</t>
  </si>
  <si>
    <t>Оплата за пакет, папка, блокнот, ручка согл.дог. 27/07/2020 от 27.07.20г., согл.сч. 63 от 28.08.2020г.  без ПДВ</t>
  </si>
  <si>
    <t>Оплата за адміністрування та підтримку сайтів зг.дог. 17-07/20 від 17.07.2020р., зг.рах. 2 від 31.08.2020р.  без ПДВ</t>
  </si>
  <si>
    <t>Оплата за нотаріальне оформлення документів зг.рах. б/н від 31.08.2020р.  без ПДВ</t>
  </si>
  <si>
    <t>Оплата за послуги з організації проведення заходу зг.рах. 8 від 02.09.2020р.  без ПДВ</t>
  </si>
  <si>
    <t>Рекламна компанія бігбордів К49Б;К35Б;К5Б;К42Б;К34а;К33а зг рах № 02092020 від 01.09.2020 , дог № 11-20 від 02.09.2020</t>
  </si>
  <si>
    <t>Оплата за кліпборд А4 зг.рах. Счт-23536 від 08.09.2020р.  в т.ч. ПДВ 20% 600.00 грн.</t>
  </si>
  <si>
    <t>Повернення помилково перераховних коштів згідно заяви Бурсали О.П. від 09.09.20р. Без ПДВ</t>
  </si>
  <si>
    <t>Оплата за послуги супровіду відео-рекламних кампаній зг.рах. 82 від 08.09.2020р.  без ПДВ</t>
  </si>
  <si>
    <t>Повернення помилково перерах.коштів згідно листа б/н від 14.09.2020р.  без ПДВ</t>
  </si>
  <si>
    <t>Повернення помилково перерахованих коштів зг.листа б/н від 14.09.2020р.  без ПДВ</t>
  </si>
  <si>
    <t>Оплата за адміністрування та підтримку сайтів та соц.мереж зг.дог.17-07/20 від 17.07.2020р.,  зг.рах. 2 від 31.08.2020р.,  без ПДВ</t>
  </si>
  <si>
    <t>Оплата за адміністрування та підтримку сайтів та соціальних мереж зг.дог. 17-07/20 від 17.07.2020р., зг.рах. 3 від 14.09.2020р.,  без ПДВ</t>
  </si>
  <si>
    <t>5</t>
  </si>
  <si>
    <t>79</t>
  </si>
  <si>
    <t>84</t>
  </si>
  <si>
    <t>126</t>
  </si>
  <si>
    <t>150</t>
  </si>
  <si>
    <t>155</t>
  </si>
  <si>
    <t>154</t>
  </si>
  <si>
    <t>200</t>
  </si>
  <si>
    <t>АКЦІОНЕРНИЙ БАНК "ПІВДЕННИЙ", поточний</t>
  </si>
  <si>
    <t>09.07.2020</t>
  </si>
  <si>
    <t>17.07.2020</t>
  </si>
  <si>
    <t>24.07.2020</t>
  </si>
  <si>
    <t>28.07.2020</t>
  </si>
  <si>
    <t>10.08.2020</t>
  </si>
  <si>
    <t>11.08.2020</t>
  </si>
  <si>
    <t>13.08.2020</t>
  </si>
  <si>
    <t>17.08.2020</t>
  </si>
  <si>
    <t>21.08.2020</t>
  </si>
  <si>
    <t>25.08.2020</t>
  </si>
  <si>
    <t>26.08.2020</t>
  </si>
  <si>
    <t>31.08.2020</t>
  </si>
  <si>
    <t>04.09.2020</t>
  </si>
  <si>
    <t>07.09.2020</t>
  </si>
  <si>
    <t>08.09.2020</t>
  </si>
  <si>
    <t>09.09.2020</t>
  </si>
  <si>
    <t>10.09.2020</t>
  </si>
  <si>
    <t>15.09.2020</t>
  </si>
  <si>
    <t>22.09.2020</t>
  </si>
  <si>
    <t>42874865</t>
  </si>
  <si>
    <t>42982857</t>
  </si>
  <si>
    <t>40567934</t>
  </si>
  <si>
    <t>43185429</t>
  </si>
  <si>
    <t>25020009</t>
  </si>
  <si>
    <t>34716807</t>
  </si>
  <si>
    <t>42771113</t>
  </si>
  <si>
    <t>41807672</t>
  </si>
  <si>
    <t>41287542</t>
  </si>
  <si>
    <t>42732933</t>
  </si>
  <si>
    <t>19087191</t>
  </si>
  <si>
    <t>37818065</t>
  </si>
  <si>
    <t>19149153</t>
  </si>
  <si>
    <t>32490244</t>
  </si>
  <si>
    <t>25525494</t>
  </si>
  <si>
    <t>37452863</t>
  </si>
  <si>
    <t>20264089</t>
  </si>
  <si>
    <t>39620402</t>
  </si>
  <si>
    <t>31122120</t>
  </si>
  <si>
    <t>37989316</t>
  </si>
  <si>
    <t>43145015</t>
  </si>
  <si>
    <t>37211818</t>
  </si>
  <si>
    <t>24434223</t>
  </si>
  <si>
    <t>32168763</t>
  </si>
  <si>
    <t>32711215</t>
  </si>
  <si>
    <t>32824996</t>
  </si>
  <si>
    <t>34663174</t>
  </si>
  <si>
    <t>32812561</t>
  </si>
  <si>
    <t>39810822</t>
  </si>
  <si>
    <t>21595836</t>
  </si>
  <si>
    <t>36865753</t>
  </si>
  <si>
    <t>41590629</t>
  </si>
  <si>
    <t>24429736</t>
  </si>
  <si>
    <t>43563398</t>
  </si>
  <si>
    <t>16288026</t>
  </si>
  <si>
    <t>23935584</t>
  </si>
  <si>
    <t>40512445</t>
  </si>
  <si>
    <t>33786517</t>
  </si>
  <si>
    <t>40780718</t>
  </si>
  <si>
    <t>34047881</t>
  </si>
  <si>
    <t>04948693</t>
  </si>
  <si>
    <t>Український медіа дім Видавництво ТОВ</t>
  </si>
  <si>
    <t>40459518</t>
  </si>
  <si>
    <t>33459577</t>
  </si>
  <si>
    <t>02472039</t>
  </si>
  <si>
    <t>32611564</t>
  </si>
  <si>
    <t>43725419</t>
  </si>
  <si>
    <t>43653884</t>
  </si>
  <si>
    <t>43657611</t>
  </si>
  <si>
    <t>43734685</t>
  </si>
  <si>
    <t>43725513</t>
  </si>
  <si>
    <t>43635996</t>
  </si>
  <si>
    <t>43654888</t>
  </si>
  <si>
    <t>Оплата за аренду лаунж-зоны, организац.услуги, доп.услуги согл.сч. 366 от 18.06.2020г.  в т.ч. ПДВ 20% 4148.00 грн.</t>
  </si>
  <si>
    <t>Орендна плата за користування об'єктом суборенди зг.рах. 79 від 30.06.2020р.  в т.ч. ПДВ 20% 22250.00 грн.</t>
  </si>
  <si>
    <t>Оплата за услуги кейтеринга согл.сч. 21 от 02.07.2020г.  в т.ч. ПДВ 20% 8833.33 грн.</t>
  </si>
  <si>
    <t>Оплата за надання послуг з публікації інформаційних матеріалів в газеті "Зоря Область" зг.рах. 9 від 20.07.2020р.  в т.ч. ПДВ 20% 1133.33 грн.</t>
  </si>
  <si>
    <t>Оплата за надання послуг з публікації інформац.матеріалів в газеті "Зоря Область" зг.рах.8 від 14.07.2020р.  без ПДВ</t>
  </si>
  <si>
    <t>Оренда конференц-залу 23 липня 2020р., зг.дог.оренди 80 від 22.07.2020р, зг.рах. СФ-0048 від 23.07.2020р.  без ПДВ</t>
  </si>
  <si>
    <t>Орендна плата за квітень-липень 2020р.,зг.дог.№ ПП-01/20 від 08.04.20р. Без ПДВ</t>
  </si>
  <si>
    <t>Оплата за розміщення рекламного зображення зг.дог.ПМ-4604 від 17.07.2020р., зг.рах.У-2031 від 20.07.2020р.  в т.ч. ПДВ 20% 7486.20 грн.</t>
  </si>
  <si>
    <t>Оплата за послуги розміщення рекламних матеріалів зг.дог.100720П від 10.07.20р.,зг.рах. 97 від 21.07.2020р.  в т.ч. ПДВ 20% 13995.00 грн.</t>
  </si>
  <si>
    <t>Оплата за розміщення зовнішньої реклами зг.дог.ПМ-4604 від 17.07.2020р., зг.рах. У-3760 від 24.07.2020р.  в т.ч. ПДВ 20% 628771.50 грн.</t>
  </si>
  <si>
    <t>Оплата за послуги з розміщення реклами у липні 2020р.на конструкціях зг.дог. П-05-20 від 07.07.20р.,зг.рах.230 від 07.07.2020р. в т.ч. ПДВ 20% 55900.00 грн.</t>
  </si>
  <si>
    <t>Оплата за розміщення політичної реклами зг.дог. 1-260620 от 26.06.20г., согл.сч. ВДС0000189 от 31.07.20г.  без ПДВ</t>
  </si>
  <si>
    <t>Оплата за друк постерів до рекл.компанії зг.дог. ПМ-4604 від 17.07.2020р., зг.рах. У-3779 від 28.07.2020р.  в т.ч. ПДВ 20% 34986.00 грн.</t>
  </si>
  <si>
    <t>Оплата за постер, скролл, баннер согл.дог. 1-260620 от 26.06.20г., согл.сч. ВДС000000191 от 31.07.20г.  без ПДВ</t>
  </si>
  <si>
    <t>Оплата за оренду приміщення для провед.заходу зг.дог.14072020/1 від 13.07.2020г., зг.рах. 548 від 14.07.2020г.  в т.ч. ПДВ 20% 2370.23 грн.</t>
  </si>
  <si>
    <t>Оплата за розміщення інформаційних матеріалів зг.дог.20 від 28.07.20р., зг.рах.319 від 28.07.2020р.  в т.ч. ПДВ 20% 1732.50 грн.</t>
  </si>
  <si>
    <t>Оплата за послуги з розміщ.рекламних матеріалів зг.дог. 140720П від 14.07.2020р., зг.рах.98 від 21.07.2020р.  в т.ч. ПДВ 20% 35955.00 грн.</t>
  </si>
  <si>
    <t>Оплата компенсації комунальних послуг зг.дог.01-01/07/2020 від 01.07.20р, зг.рах.СФ-0000229 від 31.07.2020р.,  ПДВ 20% 351.45 грн.</t>
  </si>
  <si>
    <t>Компенсація експлуатаційних послуг (липень 2020р.) зг.дог.01-01/07/2020 від 01.07.20р., зг.рах.СФ-0000221 від 01.07.2020р.  ПДВ 20% 900.90 грн.</t>
  </si>
  <si>
    <t>Оплата за оренду нежитлового приміщення зг.дог.оренди 01-01/07/20 від 01.07.2020р.,зг.рах.СФ-0000220 від 01.07.20р.  ПДВ 20% 7207.20 грн.</t>
  </si>
  <si>
    <t>Гарантійний платіж зг.дог.оренди зг.дог.01-01/07/2020 від 01.07.20р., зг.рах.СФ-0000222 від 01.07.2020р.,  ПДВ 20% 7207.20 грн.</t>
  </si>
  <si>
    <t>Оплата за виготовлення рекламних матеріалів зг.дог.2007 від 20.07.2020р., зг.рах.19 від 03.08.2020р.  в т.ч. ПДВ 20% 2333.33 грн.</t>
  </si>
  <si>
    <t>Оплата за розміщення рекламних матеріалів зг.дог. 2007 від 20.07.2020р., зг.рах.21 від 04.08.2020р.  в т.ч. ПДВ 20% 3154.67 грн.</t>
  </si>
  <si>
    <t>Оплата за розміщення рекламних матеріалів зг.дог.2007 від 20.07.2020р., зг.рах.22 від 04.08.2020р.  в т.ч. ПДВ 20% 6762.00 грн.</t>
  </si>
  <si>
    <t>Оплата за розміщення інформ.матеріалів зг.дог.20 від 28.07.2020р.,зг.рах.332 від 06.08.2020р.  в т.ч. ПДВ 20% 2153.25 грн.</t>
  </si>
  <si>
    <t>Оплата за стіл розкл, киянка, мішки для сміття зг.рах.Счт/29001164935 від 11.08.2020,Політична партія "Пропозиція"ЄДРПОУ:39550414  в т.ч. ПДВ 20% 6322.17 гр</t>
  </si>
  <si>
    <t>Оплата за спецвипуск газети "Наше місто" зг.дог. 20 від 28.07.2020р., зг.рах.335  від 11.08.2020р.  без ПДВ</t>
  </si>
  <si>
    <t>Повернення помилково перерахованих коштів зг.листа від 12.08.2020р.  без ПДВ</t>
  </si>
  <si>
    <t>Оплата за бумагу А4,уголок А4, папку согл.сч. 745/10 от 13.08.2020г.  в т.ч. ПДВ 20% 768.88 грн.</t>
  </si>
  <si>
    <t>Оплата за розміщення рекламних матеріалів зг.дог.08/20-ПП від 01.08.2020р., зг.рах.539 від 10.08.2020р.  без ПДВ</t>
  </si>
  <si>
    <t>Оплата за розміщення Рекламного матеріалу зг.рах. 434 від 11.08.2020р., зг.дог.083 від 11.08.2020р.  в т.ч. ПДВ 20% 12176.67 грн.</t>
  </si>
  <si>
    <t>Нотаріальне посвідчення документів зг.рах б/н, від 18.08.2020р.,  без ПДВ</t>
  </si>
  <si>
    <t>Оплата за табличку на двері, зг.дог.12/08, зг.рах. 71 від 13.08.2020р.  в т.ч. ПДВ 20% 333.33 грн.</t>
  </si>
  <si>
    <t>Оплата за банер согл.дог.12/08, согл.сч. 69 от 13.08.2020г.  в т.ч. ПДВ 20% 1055.00 грн.</t>
  </si>
  <si>
    <t>Оплата за павук зг.дог.12/08,, зг.рах. 70 від 13.08.2020р.  в т.ч. ПДВ 20% 1800.00 грн.</t>
  </si>
  <si>
    <t>Оплата за прапор на присосці зг.дог 12/08, зг.рах. 66 від 13.08.2020р.  в т.ч. ПДВ 20% 3000.00 грн.</t>
  </si>
  <si>
    <t>Оплата за манішку зг.дог. 12/08, зг.рах. 79 від 13.08.2020р.  в т.ч. ПДВ 20% 6500.00 грн.</t>
  </si>
  <si>
    <t>Оплата за жилет зг.дог.12/08, зг.рах. 68 від 13.08.2020р.  в т.ч. ПДВ 20% 10000.00 грн.</t>
  </si>
  <si>
    <t>Оплата за палатку-шатер зг.дог.12/08, зг.рах. 78 від 13.08.2020р.  в т.ч. ПДВ 20% 10640.00 грн.</t>
  </si>
  <si>
    <t>Оплата за футболки согл.дог.12/08, согл.сч. 67 от 13.08.2020г.  в т.ч. ПДВ 20% 15000.00 грн.</t>
  </si>
  <si>
    <t>Оплата за друк "Листівок" зг.рах.К-00002983 от 17.08.2020г.  в т.ч. ПДВ 20% 21000.00 грн.</t>
  </si>
  <si>
    <t>Оплата за друк "Лістівок" зг.рах. К-00003033 від 19.08.2020р.  в т.ч. ПДВ 20% 20116.64 грн.</t>
  </si>
  <si>
    <t>Оплата за оренду приміщення зг.дог.01/20 від 12.08.2020р., зг.рах. СФ-0000092 від 12.08.2020р.  без ПДВ</t>
  </si>
  <si>
    <t>Оплата за оренду приміщення зг.дог. ПП-01/20 від 08.04.2020р., зг.рах.СФ-0000088 від 03.08.2020р.  без ПДВ</t>
  </si>
  <si>
    <t>*;101;39550414;11011000-військовий збір с ЗП працівників  за першу половину серпня 2020р.;;</t>
  </si>
  <si>
    <t>*;101;39550414; 11010100-податок на доходи фізичних осіб, що сплачується податк. агентами, із дох. платника податку у вигляді ЗП за пер.пол. серпня 2020р.;;;</t>
  </si>
  <si>
    <t>*;101;39550414; сплата єдиного соціального внеску за першу половину серпня 2020р.;;;</t>
  </si>
  <si>
    <t>Оплата за розміщення інформаційних та рекламних матеріалів зг.дог.13/08-ПП від 12.08.2020р., зг.рах. 114 від 21.08.2020р.  в т.ч. ПДВ 20% 2166.67 грн.</t>
  </si>
  <si>
    <t>Оплата за розміщення рекламного продукту зг.дог. 200803 от 10.08.2020г., согл.сч. СФ-08/03 от 10.08.2020г.  в т.ч. ПДВ 20% 20828.84 грн.</t>
  </si>
  <si>
    <t>Оплата за пресвол зг.дог. 12/08 від 12.08.2020р., зг.рах. 88 від 26.08.2020р.  в т.ч. ПДВ 20% 2000.00 грн.</t>
  </si>
  <si>
    <t>Оплата за олівці зг.дог. 12/08 від 12.08.2020р., зг.рах. 89 від 26.08.2020р.,  в т.ч. ПДВ 20% 2083.33 грн.</t>
  </si>
  <si>
    <t>Оплата за полотно Віндер зг.дог.12/08 від 12.08.2020р. , зг.рах. 93 від 26.08.2020р.  в т.ч. ПДВ 20% 4000.00 грн.</t>
  </si>
  <si>
    <t>Оплата за вудочку для прапора зг.дог. 12/08 від 12.08.2020р. , зг.рах. 91 від 26.08.2020р.,  в т.ч. ПДВ 20% 4000.00 грн.</t>
  </si>
  <si>
    <t>Оплата за систему Віндер зг.дог.12/08 від 12.08.2020р. , зг.рах. 92 від 26.08.2020р.  в т.ч. ПДВ 20% 7033.33 грн.</t>
  </si>
  <si>
    <t>Оплата за прапор зг.дог.12/08 від 12.08.2020р. , зг.рах. 90 від 26.08.2020р. в т.ч. ПДВ 20% 8666.67 грн.</t>
  </si>
  <si>
    <t>Оплата за кепку зг.дог. 12/08 від 12.08.2020р. , зг.рах. 87 від 26.08.2020р.  в т.ч. ПДВ 20% 13333.33 грн.</t>
  </si>
  <si>
    <t>Оплата за інформаційний бюлетень зг.дог. 59 від 26.08.2020р., зг.рах. СФ-0003725 від 27.08.2020р.  в т.ч. ПДВ 20% 17895.22 грн.</t>
  </si>
  <si>
    <t>Оплата за футболку зг.дог. 12/08 від 12.08.2020р., зг.рах. 86 від 26.08.2020р.  в т.ч. ПДВ 20% 46666.67 грн.</t>
  </si>
  <si>
    <t>Оплата за розміщення зовнішньої реклами  зг.дог.ПМ-4604 від 17.07.2020р., зг.рах.У-2029 від 20.07.2020р.  в т.ч. ПДВ 20% 7093.20 грн.</t>
  </si>
  <si>
    <t>Оплата за надання послуг із запису аудіо ролика зг.дог.ДГ-20/08 від 20.08.2020р., зг.рах. СФ-0000013 від 21.08.2020р.  в т.ч. ПДВ 20% 83.33 грн.</t>
  </si>
  <si>
    <t>Оплата за пов'язку з лого зг.дог.0801/20 від 31.08.2020р., зг.рах. 194 від 31.08.2020р.  без ПДВ</t>
  </si>
  <si>
    <t>Оплата за надання послуг з розміщення інформаційних матеріалів зг.дог. 15/07/20 від 15.07.2020р., зг.рах. 12 від 05.08.2020р.  в т.ч. ПДВ 20% 1134.33 грн.</t>
  </si>
  <si>
    <t>Оплата за надання послуг з розміщення інф.матеріалів в газеті "Зоря" зг.дог.17/07/20 від 15.07.2020р., зг.рах. 13 від 12.08.2020р.  в т.ч. ПДВ 20% 1134.33 грн</t>
  </si>
  <si>
    <t>Оплата за брошуру А5 согл.сч. СФ-200 от 18.08.2020г.  в т.ч. ПДВ 20% 1700.00 грн.</t>
  </si>
  <si>
    <t>Оплата за плакат А3, зг.рах. 532 от 31.08.2020р.  в т.ч. ПДВ 20% 2100.00 грн.</t>
  </si>
  <si>
    <t>Оплата за плакат А2, зг.рах. 531 от 31.08.2020г.  в т.ч. ПДВ 20% 3900.00 грн.</t>
  </si>
  <si>
    <t>Оплата за розповсюдження рекламних матеріалів зг.дог. ДГ-21/08/01 від 21.08.2020р., зг.рах. СФ-0000011 від 21.08.2020р.  в т.ч. ПДВ 20% 8192.67 грн.</t>
  </si>
  <si>
    <t>Оплата за рекламні послуги на радіо, зг.дог.10-08/20 від 10.08.2020р. зг.рах. 12/20 від 31.08.2020р.  в т.ч. ПДВ 20% 9758.20 грн.</t>
  </si>
  <si>
    <t>Оплата за розміщення реклами зг.дог.25-08.2020 від 25.08.2020р., зг.рах. 43 від 25.08.2020р.  ПДВ 20% 20127.76 грн.</t>
  </si>
  <si>
    <t>Оплата за інформаційний бюлетень зг.дог. 0820/11 від 28.08.2020р., зг.рах. Ав-20232 від 28.08.2020р.  в т.ч. ПДВ 20% 25167.00 грн.</t>
  </si>
  <si>
    <t>Оплата за обробку даних та формування сертифікату відкритого ключа юр.особи, зг.рах. ДПМ-39550414-9888 від 01.09.2020р. в т.ч. ПДВ-2 грн.</t>
  </si>
  <si>
    <t>Оплата за послуги у сфері інформатизації зг.рах. ДПММП005490 от 01.09.2020р.,  без ПДВ</t>
  </si>
  <si>
    <t>Оплата за розміщення реклами у серпні 2020р, зг.дог. П-06-20 від 31.07.2020р., зг.рах.124 від 01.08.2020р.  в т.ч. ПДВ 20% 3000.00 грн.</t>
  </si>
  <si>
    <t>Оплата за розміщення реклами у серпні 2020р., зг.дог.П-06-20 від 31.07.2020р., зг.рах. 126 від 01.08.2020р.  в т.ч. ПДВ 20% 5000.00 грн.</t>
  </si>
  <si>
    <t>Оплата за друк постерів зг.дог. ПМ-4604 від 17.07.2020р., зг.рах.У-4351 від 28.08.2020р.   в т.ч. ПДВ 20% 84288.80 грн.</t>
  </si>
  <si>
    <t>Оплата за розміщення реклами у серпні 2020р., зг.дог.П-05-20 від 07.07.2020р., зг.рах. 235 від 31.07.2020р.  в т.ч. ПДВ 20% 85360.00 грн.</t>
  </si>
  <si>
    <t>Оплата за розміщення реклами зг.дог. ПМ-4604 від 17.07.2020р., зг.рах. У-4084 від 28.08.2020р.  в т.ч. ПДВ 20% 627587.94 грн.</t>
  </si>
  <si>
    <t>Компенсация експлуатац.послуг зг.дог.01-01/07/2020 от 01.07.2020г., согл.сч. СФ-0000242 от 01.08.2020г.</t>
  </si>
  <si>
    <t>Оплата за надання послуг з публікації інформац.матеріалів зг.дог. 15/07/20 від 15.07.2020р., зг.рах. 11 від 27.07.2020р.  в т.ч. ПДВ 20% 1134.33 грн.</t>
  </si>
  <si>
    <t>Оплата за надання послуг з публікації інформац.матеріалів зг.дог. 15/07/20 від 15.07.2020р., зг.рах. 9 від 20.07.2020р.  в т.ч. ПДВ 20% 1134.33 грн.</t>
  </si>
  <si>
    <t>Оплата за надання послуг з публікації інформац.матеріалів зг.дог. 15/07/20 від 15.07.2020р., зг.рах. 20 від 26.08.2020р.  в т.ч. ПДВ 20% 1134.33 грн.</t>
  </si>
  <si>
    <t>Оплата за надання послуг з публікації інформац.матеріалів зг.дог. 15/07/20 від 15.07.2020р., зг.рах. 24 від 02.09.2020р.  в т.ч. ПДВ 20% 1134.33 грн.</t>
  </si>
  <si>
    <t>Оплата за розміщення зовнішньої реклами зг.дог. П-07-20 від 31.07.20р., зг.рах. 12 від 01.08.2020р.  в т.ч. ПДВ 20% 2000.00 грн.</t>
  </si>
  <si>
    <t>Оплата за розміщення інформаційних матеріалів зг.дог. 20 від 28.07.2020р., зг.дог. 349 від 20.08.2020р.  в т.ч. ПДВ 20% 2475.00 грн.</t>
  </si>
  <si>
    <t>Оплата за розміщення інформаційних матеріалів согл.дог. 20 от 28.07.20г., согл.сч.338 от 123.08.2020г.,  в т.ч. ПДВ 20% 2524.50 грн.</t>
  </si>
  <si>
    <t>Оплата за оренду нежитлового приміщення зг.дог. 04/09 від 04.09.2020р., зг.рах. СФ-0000092 від 04.09.2020р.  в т.ч. ПДВ 20% 5000.00 грн.</t>
  </si>
  <si>
    <t>Оплата за оренду нежитлового приміщення зг.дог. 01-01/07/2020 від 01.07.2020р., зг.рах. СФ-0000241 від 01.08.2020р.  в т.ч. ПДВ 20% 7207.20 грн.</t>
  </si>
  <si>
    <t>Оплата за поліграфічна продукція зг.рах. СФ-0003911 від 03.09.2020р.  в т.ч. ПДВ 20% 17895.22 грн.</t>
  </si>
  <si>
    <t>Попередня плата за послуги перевезення зг.дог. б/н від 03.09.2020р., зг.рах. 717 від 03.09.2020р.  в т.ч. ПДВ 20% 17923.33 грн.</t>
  </si>
  <si>
    <t>Оплата за інформаційний бюлетень зг.дог. 0820/11 від 28.08.2020р., зг.рах. Сн-20275 від 03.09.2020р.  ПДВ 20% 25167.00 грн.</t>
  </si>
  <si>
    <t>Оплата за спецвипуск газети "Наше місто" зг.дог. 20 від 28.07.2020р., зг.рах. 352 від 28.07.2020р.  без ПДВ</t>
  </si>
  <si>
    <t>Оплата за спецвипуск газети "Наше місто" согл.дог. 20 от 28.08.2020г., согл.сч. 341 от 17.08.2020г.  без ПДВ</t>
  </si>
  <si>
    <t>*;101;39550414;11011000-військовий збір с ЗП працівників  за другу половину серпня 2020р.;;</t>
  </si>
  <si>
    <t>*;101;39550414; 11010100-податок на доходи фізичних осіб, що сплачується податк. агентами, із дох. платника податку у вигляді ЗП за др.пол. серпня 2020р.;;;</t>
  </si>
  <si>
    <t>*;101;39550414; сплата єдиного соціального внеску за другу половину серпня 2020р.;;;</t>
  </si>
  <si>
    <t>Оплата за плакат А2,зг.дог. Укр-31/08/20-01 от 31.08.20г.,  зг.рах. 551 від 07.09.2020р.,  ПДВ 20% 2950.00 грн.</t>
  </si>
  <si>
    <t>Оплата за плакат А3, зг.дог. Укр-31/08/20-01 от 31.08.2020г., согл.сч. 552 от 07.09.2020г.  ПДВ 20% 3033.60 грн.</t>
  </si>
  <si>
    <t>Оплата за створення відеороликів, зг.дог. 26/08/20р від 26.08.2020р., зг.рах. 7 від 07.09.2020р.  в т.ч. ПДВ 20% 27000.00 грн.</t>
  </si>
  <si>
    <t>Оплата за розміщення рекламного ролику зг.дог. 27-КП від 04.09.2020р., зг.рах. 168 від 04.09.2020р.  в т.ч. ПДВ 20% 57600.00 грн.</t>
  </si>
  <si>
    <t>Оплата за послуги забезпечення рекламних відеоматеріалів зг.дог. 04/09/20 від 04.09.2020р., зг.рах. 37 від 04.09.2020р.   в т.ч. ПДВ 20% 67176.00 грн.</t>
  </si>
  <si>
    <t>Оплата за надання рекламних послуг з розміщення рекламних матеріалів зг.дог. 04/09/2020 від 04.09.2020р., зг.рах.185 від 04.09.2020р.  ПДВ 20% 72000.00 грн.</t>
  </si>
  <si>
    <t>Сплата за послуги з розміщення рекламного ролику зг дод № 1 до дог № 74-П/BSA2 від 07.09.2020 , рах № 497 від 07.09.2020  ПДВ 20% 192000.00 грн.</t>
  </si>
  <si>
    <t>Оплата за надання послуг із запису аудіо ролика зг.дог. ДГ-07/09 від 07.09.2020р., зг.рах. СФ-0000020 від 07.09.2020р.  в т.ч. ПДВ 20% 83.33 грн.</t>
  </si>
  <si>
    <t>Оплата за надання друкованої площі для розміщення рекламних матеріалів зг.дог.030820 від 03.08.20р., зг.рах. 328 від 03.09.2020р.  ПДВ 20% 3333.33 грн.</t>
  </si>
  <si>
    <t>Оплата за надання друкованої площі для розміщенн рекламних матеріалів зг.дог.030820 від 03.08.2020р., зг.рах.327 від 03.09.2020р.  ПДВ 20% 3583.33 грн.</t>
  </si>
  <si>
    <t>Оплата за розповсюдження рекламних матеріалів зг.дог. ДГ-07/09 від 07.09.2020р., зг.рах. СФ-0000019 від 07.09.2020р.  в т.ч. ПДВ 20% 27666.67 грн.</t>
  </si>
  <si>
    <t>Оплата за рекламну кампанію зг.дог. ПМ-4604 від 17.07.2020р., зг.рах. У-4478 від 07.09.2020р.   в т.ч. ПДВ 20% 713.00 грн.</t>
  </si>
  <si>
    <t>Оплата за розміщення інформаційних матеріалів в газеті зг.дог. 26 від 08.09.2020р., зг.рах. 1153 від 08.09.2020р.  без ПДВ</t>
  </si>
  <si>
    <t>Оплата за розміщення політ.матеріалу замовника в газеті зг.дог. 47 від 09.09.2020р., зг.рах. 246 від 09.09.2020р.  без ПДВ</t>
  </si>
  <si>
    <t>Оплата за розміщення рекламно-інформ.матеріалів на Інтернет-Сайті зг.дог.195 від 01.09.2020р., зг.рах. 458 від 01.09.2020р.  ПДВ 20% 11825.00 грн.</t>
  </si>
  <si>
    <t>Оплата за надання послуг з публікації інформ.матеріалів в газеті зг.дог. 15/07/20 від 15.07.2020р., зг.рах. 9 від 20.07.2020р.  в т.ч. ПДВ 20% 1.00 грн.</t>
  </si>
  <si>
    <t>Оплата за субаренду приміщення зг.дог. 12/20 від 12.08.2020р., зг.рах. 542 від 12.08.2020р.  без ПДВ</t>
  </si>
  <si>
    <t>Оплата за надання послуг з розміщення інформац.матеріалів в газеті зг.дог. 15/07/20 від 15.07.2020р., зг.рах. 30 від 09.09.2020р.  в т.ч. ПДВ 20% 1134.33 грн.</t>
  </si>
  <si>
    <t>Оплата за опублікування оголошення в газеті зг.дог. 39 від 08.09.2020р., зг.рах. 310 від 08.09.2020р.</t>
  </si>
  <si>
    <t>Оплата за публікацію зг.дог. 10/1 від 10.09.2020р., зг.рах. 74 від 08.09.2020р.  без ПДВ</t>
  </si>
  <si>
    <t>Оплата за публікацію політичної реклами в газеті зг.рах. 58 від 08.09.2020р.  без ПДВ</t>
  </si>
  <si>
    <t>Оплата за рекламні послуги на радіо зг.дог. 10-08/20 від 10.08.2020р., зг.рах. 14/20 від 11.09.2020р.  в т.ч. ПДВ 20% 4944.58 грн.</t>
  </si>
  <si>
    <t>Оплата за рекламну кампанію зг.дог. ПМ-4604 від 17.07.2020р., зг.рах. У-4536 від 10.09.2020р.  в т.ч. ПДВ 20% 7010.00 грн.</t>
  </si>
  <si>
    <t>Оплата за надання рекламних послуг зг.дог. ДР-82/20 від 11.09.2020р., зг.рах. БС-00000687 від 11.09.2020р.  в т.ч. ПДВ 20% 73654.20 грн.</t>
  </si>
  <si>
    <t>Оплата за розміщення інформ.матеріалів зг.дог. 20 від 28.07.2020р., зг.рах. 358 від 27.08.2020р.  в т.ч. ПДВ 20% 2465.00 грн.</t>
  </si>
  <si>
    <t>Оплата за розміщення інформаційних матеріалів зг.ог. 20 від 28.07.2020р., зг.рах. 368 від 03.09.2020р.</t>
  </si>
  <si>
    <t>Попередня оплата за послуги перевезення зг.дог. б/н від 03.09.2020р., зг.рах. 723 від 10.09.2020р.  в т.ч. ПДВ 20% 16201.67 грн.</t>
  </si>
  <si>
    <t>Оплата за спецвипуск газети "Наше місто" зг.дог. 20 від 28.07.2020р., зг.рах. 365 від 01.09.2020р.  без ПДВ</t>
  </si>
  <si>
    <t>Оплата за спецвипуск газети "Наше місто" зг.дог. 20 від 28.07.2020р., зг.рах. 366 від 01.09.2020р.  без ПДВ</t>
  </si>
  <si>
    <t>Оплата за рекламні послуги зг.дог.10-08/20 від 10.08.20р., зг.рах.15/20 від 12.09.2020р.  в т.ч. ПДВ 20% 6170.34 грн.</t>
  </si>
  <si>
    <t>Безповоротна фiнансова допомога на утримання структурного утворення полiтичної партiї "ПРОПОЗИЦІЯ". Без ПДВ</t>
  </si>
  <si>
    <t>Оплата за рекламну кампанію зг.дог.1-260620 від 26.06.2020р., зг.рах. ВДС000000238 від 31.08.2020р.  без ПДВ</t>
  </si>
  <si>
    <t>Оплата за постер зг.дог. 2-260620 від 26.06.2020р., зг.рах. ВДС00000242 від 19.08.2020р.  без ПДВ</t>
  </si>
  <si>
    <t>Оплата за виробництво та розміщення рекламного матеріалу зг.дог. 083 від 11.08.2020р., зг.рах. 474 від 03.09.2020р.  в т.ч. ПДВ 20% 5733.33 грн.</t>
  </si>
  <si>
    <t>Оплата за постер зг.дог. 2-260620 від 26.06.2020р., зг.рах. ВДС00000240 від 03.08.2020р.  без ПДВ</t>
  </si>
  <si>
    <t>Оплата за плівку зг.дог. 2-260620 від 26.06.2020р., зг.рах. ВДС00000229 від 03.08.2020р.  без ПДВ</t>
  </si>
  <si>
    <t>Оплата за розміщення реклами зг.дог. 1-260620 від 26.06.2020р.,зг.рах. ВДС000000215 від 31.08.2020р.  без ПДВ</t>
  </si>
  <si>
    <t>Оплата за банер зг.дог. 2-260620 від 26.06.2020р., зг.рах. ВДС00000217 від 03.08.2020р.  без ПДВ</t>
  </si>
  <si>
    <t>Оплата за розміщення реклами зг.дог. 1-260620 від 26.06.2020р., зг.рах. ВДС000000211 від 31.08.2020р. без ПДВ</t>
  </si>
  <si>
    <t>Оплата за банер, постер, скролл, зг.дог. 2-260620 від 26.06.2020р., зг.рах. ВДС000000216 від 30.07.2020р.,  без ПДВ</t>
  </si>
  <si>
    <t>Оплата за друк тематичної статті зг.дог.б/н від 04.08.2020р., зг.рах. 2967 від 09.09.2020р.  в т.ч. ПДВ 20% 1958.33 грн.</t>
  </si>
  <si>
    <t>*;101;39550414;11011000-військовий збір с ЗП працівників  за першу половину вересня 2020р.;;</t>
  </si>
  <si>
    <t>*;101;39550414; 11010100-податок на доходи фізичних осіб, що сплачується податк. агентами, із дох. платника податку у вигляді ЗП за пер.пол. вересня 2020р.;;;</t>
  </si>
  <si>
    <t>*;101;39550414; сплата єдиного соціального внеску за першу половину вересня 2020р.;;;</t>
  </si>
  <si>
    <t>Оплата за надання послуг з розміщення інформац.матеріалів зг.дог.15/07/20 від 15.07.2020р., зг.рах. 31 від 16.09.2020р.  в т.ч. ПДВ 20% 1134.33 грн.</t>
  </si>
  <si>
    <t>Оплата за надання друкованої площі для розм.рекл.матеріалів зг.дог.030820 від 03.08.2020р.. зг.рах.328 від 03.09.2020р.  в т.ч. ПДВ 20% 3333.33 грн.</t>
  </si>
  <si>
    <t>Оплата за надання друкованої площі для розміщення рекламних матеріалів зг.дог.030820 від 03.08.2020р.,зг.рах. 327 від 03.09.2020р.  в т.ч. ПДВ 20% 3583.33 грн.</t>
  </si>
  <si>
    <t>Оплата за послуги з розміщення рекламних матеріалів зг.дог. 140720П від 14.07.2020р., зг.рах.126 від 07.09.2020р.  в т.ч. ПДВ 20% 4430.00 грн.</t>
  </si>
  <si>
    <t>Оплата за послуги з розміщення матеріалів зовнішньої реклами зг.дог.140720П від 14.07.2020р, зг.рах.125 від 07.09.2020р.  в т.ч. ПДВ 20% 17132.50 грн.</t>
  </si>
  <si>
    <t>Оплата за оренду приміщення у 09/2020р., зг.дог.А218/20 від 21.08.2020р., зг.рах. СФ-0026565 від 01.09.2020р.  в т.ч. ПДВ 20% 2133.20 грн.</t>
  </si>
  <si>
    <t>Оплата за аренду помещения за 09/2020р., зг.дог. ПП-01/20 від 08.04.2020р., хг.рах. СФ-0000103 від 01.09.2020р.  без ПДВ</t>
  </si>
  <si>
    <t>Оплата за розміщення інформаційних матеріалів зг.дог.20 від 28.07.2020р., зг.рах. 384 від 17.09.2020р.  ПДВ 20% 2460.00 грн.</t>
  </si>
  <si>
    <t>Розміщення інформаційних матеріалів зг.дог.20 від 28.07.2020р., зг.рах. 378 від 10.09.2020р.  в т.ч. ПДВ 20% 2524.50 грн.</t>
  </si>
  <si>
    <t>01.07.2020</t>
  </si>
  <si>
    <t>02.07.2020</t>
  </si>
  <si>
    <t>21.07.2020</t>
  </si>
  <si>
    <t>23.07.2020</t>
  </si>
  <si>
    <t>30.07.2020</t>
  </si>
  <si>
    <t>31.07.2020</t>
  </si>
  <si>
    <t>03.08.2020</t>
  </si>
  <si>
    <t>04.08.2020</t>
  </si>
  <si>
    <t>06.08.2020</t>
  </si>
  <si>
    <t>12.08.2020</t>
  </si>
  <si>
    <t>14.08.2020</t>
  </si>
  <si>
    <t>18.08.2020</t>
  </si>
  <si>
    <t>19.08.2020</t>
  </si>
  <si>
    <t>20.08.2020</t>
  </si>
  <si>
    <t>27.08.2020</t>
  </si>
  <si>
    <t>28.08.2020</t>
  </si>
  <si>
    <t>02.09.2020</t>
  </si>
  <si>
    <t>11.09.2020</t>
  </si>
  <si>
    <t>14.09.2020</t>
  </si>
  <si>
    <t>16.09.2020</t>
  </si>
  <si>
    <t>17.09.2020</t>
  </si>
  <si>
    <t>18.09.2020</t>
  </si>
  <si>
    <t>21.09.2020</t>
  </si>
  <si>
    <t>25.09.2020</t>
  </si>
  <si>
    <t>28.09.2020</t>
  </si>
  <si>
    <t>29.09.2020</t>
  </si>
  <si>
    <t>30.09.2020</t>
  </si>
  <si>
    <t>18</t>
  </si>
  <si>
    <t>38</t>
  </si>
  <si>
    <t>53</t>
  </si>
  <si>
    <t>71</t>
  </si>
  <si>
    <t>64</t>
  </si>
  <si>
    <t>87</t>
  </si>
  <si>
    <t>82</t>
  </si>
  <si>
    <t>77</t>
  </si>
  <si>
    <t>94</t>
  </si>
  <si>
    <t>93</t>
  </si>
  <si>
    <t>105</t>
  </si>
  <si>
    <t>110</t>
  </si>
  <si>
    <t>96</t>
  </si>
  <si>
    <t>101</t>
  </si>
  <si>
    <t>116</t>
  </si>
  <si>
    <t>121</t>
  </si>
  <si>
    <t>122</t>
  </si>
  <si>
    <t>125</t>
  </si>
  <si>
    <t>133</t>
  </si>
  <si>
    <t>132</t>
  </si>
  <si>
    <t>138</t>
  </si>
  <si>
    <t>137</t>
  </si>
  <si>
    <t>140</t>
  </si>
  <si>
    <t>141</t>
  </si>
  <si>
    <t>139</t>
  </si>
  <si>
    <t>143</t>
  </si>
  <si>
    <t>144</t>
  </si>
  <si>
    <t>147</t>
  </si>
  <si>
    <t>153</t>
  </si>
  <si>
    <t>149</t>
  </si>
  <si>
    <t>164</t>
  </si>
  <si>
    <t>156</t>
  </si>
  <si>
    <t>163</t>
  </si>
  <si>
    <t>162</t>
  </si>
  <si>
    <t>161</t>
  </si>
  <si>
    <t>157</t>
  </si>
  <si>
    <t>169</t>
  </si>
  <si>
    <t>167</t>
  </si>
  <si>
    <t>171</t>
  </si>
  <si>
    <t>170</t>
  </si>
  <si>
    <t>168</t>
  </si>
  <si>
    <t>165</t>
  </si>
  <si>
    <t>166</t>
  </si>
  <si>
    <t>173</t>
  </si>
  <si>
    <t>172</t>
  </si>
  <si>
    <t>180</t>
  </si>
  <si>
    <t>179</t>
  </si>
  <si>
    <t>181</t>
  </si>
  <si>
    <t>183</t>
  </si>
  <si>
    <t>191</t>
  </si>
  <si>
    <t>184</t>
  </si>
  <si>
    <t>185</t>
  </si>
  <si>
    <t>192</t>
  </si>
  <si>
    <t>199</t>
  </si>
  <si>
    <t>198</t>
  </si>
  <si>
    <t>197</t>
  </si>
  <si>
    <t>202</t>
  </si>
  <si>
    <t>201</t>
  </si>
  <si>
    <t>195</t>
  </si>
  <si>
    <t>196</t>
  </si>
  <si>
    <t>203</t>
  </si>
  <si>
    <t>205</t>
  </si>
  <si>
    <t>207</t>
  </si>
  <si>
    <t>206</t>
  </si>
  <si>
    <t>208</t>
  </si>
  <si>
    <t>209</t>
  </si>
  <si>
    <t>210</t>
  </si>
  <si>
    <t>214</t>
  </si>
  <si>
    <t>215</t>
  </si>
  <si>
    <t>213</t>
  </si>
  <si>
    <t>212</t>
  </si>
  <si>
    <t>218</t>
  </si>
  <si>
    <t>211</t>
  </si>
  <si>
    <t>217</t>
  </si>
  <si>
    <t>216</t>
  </si>
  <si>
    <t xml:space="preserve">Ракович Олександр Іванович
 </t>
  </si>
  <si>
    <t xml:space="preserve">ТОВСТІК ОЛЬГА МИХАЙЛІВНА ФОП
 </t>
  </si>
  <si>
    <t xml:space="preserve">ОНОПРIЄНКО Тетяна Миколаївна
 </t>
  </si>
  <si>
    <t xml:space="preserve">ОСИПЧУК ЮЛІЯ В'ЯЧЕСЛАВІВНА ФОП
 </t>
  </si>
  <si>
    <t xml:space="preserve">Черниш Світлана Валеріївна
 </t>
  </si>
  <si>
    <t xml:space="preserve">БУРСАЛА ОКСАНА ПЕТРОВНА
 </t>
  </si>
  <si>
    <t xml:space="preserve">Бялошицький Михайло Ігорович
 </t>
  </si>
  <si>
    <t xml:space="preserve">Пархомець Вікторія Ігорівна
 </t>
  </si>
  <si>
    <t xml:space="preserve">ЛИТВИНЧУК ЕЛЛАДА ДМИТРIВНА
 </t>
  </si>
  <si>
    <t xml:space="preserve">ФАРТУШОК ОКСАНА СТЕПАНIВНА
 </t>
  </si>
  <si>
    <t xml:space="preserve">ШВЕЙБИШ ЮРIЙ IСААКОВИЧ
 </t>
  </si>
  <si>
    <t xml:space="preserve">ЛУЖЕЦЬКА IРИНА МИРОСЛАВIВНА
 </t>
  </si>
  <si>
    <t xml:space="preserve">Урущак Юрiй Петрович
 </t>
  </si>
  <si>
    <t xml:space="preserve">Курбатов Віктор Аліджанович
 </t>
  </si>
  <si>
    <t xml:space="preserve">ТОВАРИСТВО З ОБМЕЖЕНОЮ ВІДПОВІДАЛЬНІСТЮ "АСПЕКТ-БУД" </t>
  </si>
  <si>
    <t>49000, Дніпропетровська обл., місто Дніпро, ВУЛИЦЯ СТАРОКОЗАЦЬКА, будинок 40Б</t>
  </si>
  <si>
    <t>ПРИВАТНЕ ПІДПРИЄМСТВО "БІАНОР ПЛЮС"</t>
  </si>
  <si>
    <t>49000, Дніпропетровська обл., місто Дніпро, ВУЛИЦЯ КНЯЗЯ ВОЛОДИМИРА ВЕЛИКОГО, будинок 34Б, КАБІНЕТ № 123</t>
  </si>
  <si>
    <t xml:space="preserve">ТОВАРИСТВО З ОБМЕЖЕНОЮ ВІДПОВІДАЛЬНІСТЮ "ТОРГОВИЙ ДІМ "БУД-ІНВЕСТ" </t>
  </si>
  <si>
    <t>49006, Дніпропетровська обл., місто Дніпро, ВУЛИЦЯ БЕРЕЗИНСЬКА, будинок 80</t>
  </si>
  <si>
    <t>49000, Дніпропетровська обл., місто Дніпро, ВУЛИЦЯ КНЯЗЯ ЯРОСЛАВА МУДРОГО, будинок 68, офіс 203</t>
  </si>
  <si>
    <t xml:space="preserve">ТОВАРИСТВО З ОБМЕЖЕНОЮ ВІДПОВІДАЛЬНІСТЮ "ГРАНДІНВЕСТ ГРУП" </t>
  </si>
  <si>
    <t>52005, Дніпропетровська обл., Дніпровський р-н, селище міського типу Слобожанське, ВУЛИЦЯ РАДГОСПНА, будинок 42</t>
  </si>
  <si>
    <t>ТОВАРИСТВО З ОБМЕЖЕНОЮ ВІДПОВІДАЛЬНІСТЮ "ДАТАБЕЙЗ"</t>
  </si>
  <si>
    <t>ТОВАРИСТВО З ОБМЕЖЕНОЮ ВІДПОВІДАЛЬНІСТЮ "КОМПАНІЯ ДІМІТІС"</t>
  </si>
  <si>
    <t>49000, Дніпропетровська обл., місто Дніпро, ВУЛИЦЯ КОРОЛЕНКА, будинок 3, офіс 901</t>
  </si>
  <si>
    <t>ТОВАРИСТВО З ОБМЕЖЕНОЮ ВІДПОВІДАЛЬНІСТЮ "М.О.С. МЕДІА"</t>
  </si>
  <si>
    <t>51900, Дніпропетровська обл., місто Кам’янське, ПРОСПЕКТ СВОБОДИ, будинок 35А</t>
  </si>
  <si>
    <t>ТОВАРИСТВО З ОБМЕЖЕНОЮ ВІДПОВІДАЛЬНІСТЮ "МЕТРОПОЛЬ"</t>
  </si>
  <si>
    <t>49000, Дніпропетровська обл., місто Дніпро, ВУЛИЦЯ КНЯЗЯ ЯРОСЛАВА МУДРОГО, будинок 68, офіс 418</t>
  </si>
  <si>
    <t>ТОВАРИСТВО З ОБМЕЖЕНОЮ ВІДПОВІДАЛЬНІСТЮ "РЕЗОНАНС ГРУП"</t>
  </si>
  <si>
    <t>49000, Дніпропетровська обл., місто Дніпро, ПЛОЩА ГЕРОЇВ МАЙДАНУ, будинок 1, офіс 168</t>
  </si>
  <si>
    <t>ПРИВАТНЕ ПІДПРИЄМСТВО "РЕНТ - СЕРВІС ПЛЮС "</t>
  </si>
  <si>
    <t>49000, Дніпропетровська обл., місто Дніпро, ВУЛИЦЯ КОРОЛЕНКА, 3, офіс 901</t>
  </si>
  <si>
    <t xml:space="preserve">ТОВАРИСТВО З ОБМЕЖЕНОЮ ВІДПОВІДАЛЬНІСТЮ "РЕНТОН ЛТД" </t>
  </si>
  <si>
    <t>49000, Дніпропетровська обл., місто Дніпро, ВУЛИЦЯ КОРОЛЕНКА, будинок 3-Б, КАБІНЕТ 901/1</t>
  </si>
  <si>
    <t>ТОВАРИСТВО З ОБМЕЖЕНОЮ ВІДПОВІДАЛЬНІСТЮ "САНІУС ГРУП"</t>
  </si>
  <si>
    <t>49000, Дніпропетровська обл., місто Дніпро, ВУЛИЦЯ КОРОЛЕНКО, будинок 1, офіс 8</t>
  </si>
  <si>
    <t xml:space="preserve">ПРИВАТНЕ ПІДПРИЄМСТВО "ТЕХНО-РЕНТ" </t>
  </si>
  <si>
    <t>49000, Дніпропетровська обл., місто Дніпро, ВУЛИЦЯ ШЕВЧЕНКА, будинок 59</t>
  </si>
  <si>
    <t xml:space="preserve">ТОВАРИСТВО З ОБМЕЖЕНОЮ ВІДПОВІДАЛЬНІСТЮ ФІРМА "ТРІО" </t>
  </si>
  <si>
    <t>49000, Дніпропетровська обл., місто Дніпро, ВУЛИЦЯ КОРОЛЕНКА, будинок 1</t>
  </si>
  <si>
    <t>ФОП  
СИТНІК ЄВГЕНІЙ ВОЛОДИМИРОВИЧ</t>
  </si>
  <si>
    <t>01023, місто Київ, ПЛОЩА СПОРТИВНА, будинок 1-А</t>
  </si>
  <si>
    <t>ТОВАРИСТВО З ОБМЕЖЕНОЮ ВІДПОВІДАЛЬНІСТЮ "КИЇВ ІНТЕРНЕШЕНЕЛ КОНВЕНШЕН ЦЕНТР"</t>
  </si>
  <si>
    <t>04070, місто Київ, ПАРКОВА ДОРОГА , будинок 16-А</t>
  </si>
  <si>
    <t>04070, місто Київ, ВУЛИЦЯ ПАРКОВА ДОРОГА, будинок 16-А, нежиле приміщення 50</t>
  </si>
  <si>
    <t xml:space="preserve">ТОВАРИСТВО З ОБМЕЖЕНОЮ ВІДПОВІДАЛЬНІСТЮ "ИГЛЕСИА БЛАНКА" </t>
  </si>
  <si>
    <t>49027, Дніпропетровська обл., місто Дніпро, ПРОСПЕКТ ДМИТРА ЯВОРНИЦЬКОГО, будинок 18</t>
  </si>
  <si>
    <t>ТОВАРИСТВО З ОБМЕЖЕНОЮ ВІДПОВІДАЛЬНІСТЮ "РЕДАКЦІЯ ГАЗЕТИ "ЗОРЯ"</t>
  </si>
  <si>
    <t>49000, Дніпропетровська обл., місто Дніпро, ПРОСПЕКТ ДМИТРА ЯВОРНИЦЬКОГО, будинок 67К, офіс 10</t>
  </si>
  <si>
    <t xml:space="preserve">ПРИВАТНЕ ПІДПРИЄМСТВО "ГРАНДСІТІ ГОТЕЛЬ" </t>
  </si>
  <si>
    <t xml:space="preserve">ТОВАРИСТВО З ОБМЕЖЕНОЮ ВІДПОВІДАЛЬНІСТЮ "ВІПРОМ" </t>
  </si>
  <si>
    <t>49044, Дніпропетровська обл., місто Дніпро, ВУЛИЦЯ ГОГОЛЯ, будинок 15</t>
  </si>
  <si>
    <t>ТОВАРИСТВО З ОБМЕЖЕНОЮ ВІДПОВІДАЛЬНІСТЮ "ПРЕМІУМ МЕДІА ГРУП"</t>
  </si>
  <si>
    <t>01133, місто Київ, ВУЛИЦЯ ЄВГЕНА КОНОВАЛЬЦЯ, будинок 32 Г, приміщення 249</t>
  </si>
  <si>
    <t xml:space="preserve">ТОВАРИСТВО З ОБМЕЖЕНОЮ ВІДПОВІДАЛЬНІСТЮ "ФЛОУ КОМЬЮНІКЕЙШН" </t>
  </si>
  <si>
    <t>10014, Житомирська обл., місто Житомир, ЛЮБАРСЬКА, будинок 4, квартира 39</t>
  </si>
  <si>
    <t xml:space="preserve">ТОВАРИСТВО З ОБМЕЖЕНОЮ ВІДПОВІДАЛЬНІСТЮ "ПРЕМІУМ МЕДІА ГРУП" </t>
  </si>
  <si>
    <t>ТОВАРИСТВО З ОБМЕЖЕНОЮ ВІДПОВІДАЛЬНІСТЮ "БІО-ФОРС"</t>
  </si>
  <si>
    <t>ТОВАРИСТВО З ОБМЕЖЕНОЮ ВІДПОВІДАЛЬНІСТЮ "ВИДАВНИЦТВО СІЛЛ"</t>
  </si>
  <si>
    <t>49000, Дніпропетровська обл., місто Дніпро, ВУЛИЦЯ БАРИКАДНА, будинок 15-А</t>
  </si>
  <si>
    <t>ТОВАРИСТВО З ОБМЕЖЕНОЮ ВІДПОВІДАЛЬНІСТЮ "КРЕАТИВНИЙ ШТАТ СЕНАТОР"</t>
  </si>
  <si>
    <t>01010, місто Київ, ВУЛИЦЯ МОСКОВСЬКА, будинок 32/2</t>
  </si>
  <si>
    <t>ТОВАРИСТВО З ОБМЕЖЕНОЮ ВІДПОВІДАЛЬНІСТЮ "ГАЗЕТА "НАШЕ МІСТО"</t>
  </si>
  <si>
    <t>ТОВАРИСТВО З ОБМЕЖЕНОЮ ВІДПОВІДАЛЬНІСТЮ "ЛЕССОР ГРУП"</t>
  </si>
  <si>
    <t>49000, Дніпропетровська обл., місто Дніпро, ПРОСПЕКТ ДМИТРА ЯВОРНИЦЬКОГО, будинок 39</t>
  </si>
  <si>
    <t>КОМУНАЛЬНЕ ПІДПРИЄМСТВО "ДНІПРОВСЬКА МІСЬКА СТУДІЯ ТЕЛЕБАЧЕННЯ" ДНІПРОВСЬКОЇ МІСЬКОЇ РАДИ</t>
  </si>
  <si>
    <t>49000, Дніпропетровська обл., місто Дніпро, ПРОСПЕКТ ДМИТРА ЯВОРНИЦЬКОГО, будинок 7</t>
  </si>
  <si>
    <t xml:space="preserve">ТОВАРИСТВО З ОБМЕЖЕНОЮ ВІДПОВІДАЛЬНІСТЮ "ЕПІЦЕНТР К" </t>
  </si>
  <si>
    <t>04128, місто Київ, ВУЛИЦЯ БЕРКОВЕЦЬКА, будинок 6-К</t>
  </si>
  <si>
    <t>ТОВАРИСТВО З ОБМЕЖЕНОЮ ВІДПОВІДАЛЬНІСТЮ "ТОРГОВИЙ ДІМ "БУД-ІНВЕСТ"</t>
  </si>
  <si>
    <t>ПРИВАТНЕ ПІДПРИЄМСТВО "АРСЕНАЛ-У"</t>
  </si>
  <si>
    <t>49087, Дніпропетровська обл., місто Дніпро, ВУЛИЦЯ АРАРАТСЬКА, будинок 155</t>
  </si>
  <si>
    <t>ТОВАРИСТВО З ОБМЕЖЕНОЮ ВІДПОВІДАЛЬНІСТЮ "А БІЗНЕС"</t>
  </si>
  <si>
    <t>49000, Дніпропетровська обл., місто Дніпро, ПРОСПЕКТ ОЛЕКСАНДРА ПОЛЯ, будинок 11</t>
  </si>
  <si>
    <t>ПРИВАТНЕ АКЦІОНЕРНЕ ТОВАРИСТВО "ТЕЛЕВІЗІЙНА СЛУЖБА ДНІПРОПЕТРОВСЬКА"</t>
  </si>
  <si>
    <t>49000, Дніпропетровська обл., місто Дніпро, ВУЛИЦЯ ВОСКРЕСЕНСЬКА, будинок 14</t>
  </si>
  <si>
    <t>ТОВАРИСТВО З ОБМЕЖЕНОЮ ВІДПОВІДАЛЬНІСТЮ "БІЗНЕС. КОМ"</t>
  </si>
  <si>
    <t>49000, Дніпропетровська обл., місто Дніпро, ПРОСПЕКТ ОЛЕКСАНДРА ПОЛЯ, будинок 36</t>
  </si>
  <si>
    <t>ТОВАРИСТВО З ОБМЕЖЕНОЮ ВІДПОВІДАЛЬНІСТЮ "ВИДАВНИЧИЙ БУДИНОК "КЕРАМІСТ"</t>
  </si>
  <si>
    <t>69057, Запорізька обл., місто Запоріжжя, ВУЛИЦЯ СЄДОВА, будинок 16</t>
  </si>
  <si>
    <t>УПРАВЛІННЯ ДЕРЖАВНОЇ КАЗНАЧЕЙСЬКОЇ СЛУЖБИ УКРАЇНИ У ЦЕНТРАЛЬНОМУ РАЙОНІ М. ДНІПРА</t>
  </si>
  <si>
    <t>49000, Дніпропетровська обл., місто Дніпро, ПРОСПЕКТ ДМИТРА ЯВОРНИЦЬКОГО, будинок 76</t>
  </si>
  <si>
    <t>ГОЛОВНЕ УПРАВЛІННЯ ДПС У ДНІПРОПЕТРОВСЬКІЙ ОБЛАСТІ</t>
  </si>
  <si>
    <t>49005, Дніпропетровська обл., місто Дніпро, ВУЛИЦЯ СІМФЕРОПОЛЬСЬКА, будинок 17-А</t>
  </si>
  <si>
    <t xml:space="preserve">ТОВАРИСТВО З ОБМЕЖЕНОЮ ВІДПОВІДАЛЬНІСТЮ "ФІОЛЕНТ ГРУП" </t>
  </si>
  <si>
    <t>49000, Дніпропетровська обл., місто Дніпро, ВУЛИЦЯ ЧЕЛЯБІНСЬКА, будинок 6, квартира 63</t>
  </si>
  <si>
    <t>ДОЧІРНЄ ПІДПРИЄМСТВО "ТЕЛЕРАДІОКОМПАНІЯ "СТЕРХ" ТОВАРИСТВА З ОБМЕЖЕНОЮ ВІДПОВІДАЛЬНІСТЮ "ПРИРОДНІ ІНВЕСТИЦІЇ"</t>
  </si>
  <si>
    <t>49600, Дніпропетровська обл., місто Дніпро, ВУЛИЦЯ ПИСАРЖЕВСЬКОГО, будинок 1-А</t>
  </si>
  <si>
    <t xml:space="preserve">ТОВАРИСТВО З ОБМЕЖЕНОЮ ВІДПОВІДАЛЬНІСТЮ ТОРГОВЕЛЬНО-ВИРОБНИЧА ГРУПА "КУНІЦА" </t>
  </si>
  <si>
    <t>49044, Дніпропетровська обл., місто Дніпро, ВУЛИЦЯ ШЕВЧЕНКА, будинок 37</t>
  </si>
  <si>
    <t xml:space="preserve">ТОВАРИСТВО З ОБМЕЖЕНОЮ ВІДПОВІДАЛЬНІСТЮ "ПРЕС КОРПОРЕЙШН ЛІМІТЕД" </t>
  </si>
  <si>
    <t>21034, Вінницька обл., місто Вінниця, ВУЛИЦЯ ЧЕХОВА, будинок 12-А</t>
  </si>
  <si>
    <t xml:space="preserve">ПРИВАТНЕ ПІДПРИЄМСТВО "АРТКОМ" </t>
  </si>
  <si>
    <t>04050, місто Київ, ВУЛИЦЯ МЕЛЬНИКОВА, будинок 12</t>
  </si>
  <si>
    <t>ТОВАРИСТВО З ОБМЕЖЕНОЮ ВІДПОВІДАЛЬНІСТЮ "ТІ-ПРЕСС"</t>
  </si>
  <si>
    <t>04114, місто Київ, ВУЛИЦЯ АВТОЗАВОДСЬКА, будинок 79, квартира 43</t>
  </si>
  <si>
    <t xml:space="preserve">ПРИВАТНЕ ПІДПРИЄМСТВО "КОМЕРЦІЙНЕ ПІДПРИЄМСТВО "УКРСІЧ" </t>
  </si>
  <si>
    <t>01013, місто Київ, ВУЛИЦЯ ДЕРЕВООБРОБНА, будинок 4</t>
  </si>
  <si>
    <t>ТОВАРИСТВО З ОБМЕЖЕНОЮ ВІДПОВІДАЛЬНІСТЮ "РЕКЛАМНІ ТЕХНОЛОГІЇ"</t>
  </si>
  <si>
    <t>49099, Дніпропетровська обл., місто Дніпро, ВУЛИЦЯ КОРОБОВА, будинок 8, квартира 125</t>
  </si>
  <si>
    <t>ТОВАРИСТВО З ОБМЕЖЕНОЮ ВІДПОВІДАЛЬНІСТЮ "МАДЖЕРІ"</t>
  </si>
  <si>
    <t>01054, місто Київ, ВУЛИЦЯ ЯРОСЛАВІВ ВАЛ, будинок 13/2 /ЛІТЕРА "Б"/, офіс 2</t>
  </si>
  <si>
    <t xml:space="preserve">ТОВАРИСТВО З ОБМЕЖЕНОЮ ВІДПОВІДАЛЬНІСТЮ "ПРІНТСТОР ГРУП" </t>
  </si>
  <si>
    <t>01021, місто Київ, ВУЛИЦЯ ІНСТИТУТСЬКА, будинок 16, офіс 1/14</t>
  </si>
  <si>
    <t>ТОВАРИСТВО З ОБМЕЖЕНОЮ ВІДПОВІДАЛЬНІСТЮ "ЦЕНТР СЕРТИФІКАЦІЇ КЛЮЧІВ "УКРАЇНА"</t>
  </si>
  <si>
    <t>04080, місто Київ, ВУЛИЦЯ КИРИЛІВСЬКА, будинок 102</t>
  </si>
  <si>
    <t>ТОВАРИСТВО З ОБМЕЖЕНОЮ ВІДПОВІДАЛЬНІСТЮ "МАЯК ПРОТЕКШН"</t>
  </si>
  <si>
    <t>49000, Дніпропетровська обл., місто Дніпро, ВУЛИЦЯ ТРОЇЦЬКА, будинок 20А</t>
  </si>
  <si>
    <t>ПРИВАТНЕ ПІДПРИЄМСТВО "ВІКО"</t>
  </si>
  <si>
    <t xml:space="preserve">ТОВАРИСТВО З ОБМЕЖЕНОЮ ВІДПОВІДАЛЬНІСТЮ "БІО-ФОРС" </t>
  </si>
  <si>
    <t>ТОВАРИСТВО З ОБМЕЖЕНОЮ ВІДПОВІДАЛЬНІСТЮ "АЛЬТАІС ЛТД"</t>
  </si>
  <si>
    <t>ТОВАРИСТВО З ОБМЕЖЕНОЮ ВІДПОВІДАЛЬНІСТЮ "КСГ"</t>
  </si>
  <si>
    <t>01030, місто Київ, ВУЛИЦЯ ПИРОГОВА, будинок 4/26</t>
  </si>
  <si>
    <t>ТОВАРИСТВО З ОБМЕЖЕНОЮ ВІДПОВІДАЛЬНІСТЮ "ПРЕС КОРПОРЕЙШН ЛІМІТЕД"</t>
  </si>
  <si>
    <t xml:space="preserve">ТОВАРИСТВО З ДОДАТКОВОЮ ВІДПОВІДАЛЬНІСТЮ "ДНІПРОПЕТРОВСЬКЕ АВТОТРАНСПОРТНЕ ПІДПРИЄМСТВО 11205" </t>
  </si>
  <si>
    <t>49000, Дніпропетровська обл., місто Дніпро, ВУЛИЦЯ КАЛИНОВА, будинок 87</t>
  </si>
  <si>
    <t>ТОВАРИСТВО З ОБМЕЖЕНОЮ ВІДПОВІДАЛЬНІСТЮ "ГУДМЕДІА"</t>
  </si>
  <si>
    <t>02225, місто Київ, ВУЛИЦЯ ЗАКРЕВСЬКОГО, будинок 22</t>
  </si>
  <si>
    <t>ТОВАРИСТВО З ОБМЕЖЕНОЮ ВІДПОВІДАЛЬНІСТЮ "НОВИНИ 24 ГОДИНИ"</t>
  </si>
  <si>
    <t>03056, місто Київ, ВУЛИЦЯ ПОЛЬОВА, будинок 21</t>
  </si>
  <si>
    <t>ТОВАРИСТВО З ОБМЕЖЕНОЮ ВІДПОВІДАЛЬНІСТЮ "ІНФОРМАЦІЙНЕ АГЕНТСТВО "112-УКРАЇНА"</t>
  </si>
  <si>
    <t>04119, місто Київ, ВУЛИЦЯ ДЕГТЯРІВСЬКА, будинок 21-Г</t>
  </si>
  <si>
    <t xml:space="preserve">ТОВАРИСТВО З ОБМЕЖЕНОЮ ВІДПОВІДАЛЬНІСТЮ "ТЕЛЕРАДІОКОМПАНІЯ "НОВІ КОМУНІКАЦІЇ" </t>
  </si>
  <si>
    <t>79000, Львівська обл., місто Львів, ВУЛИЦЯ ВОРОНОГО, будинок 3</t>
  </si>
  <si>
    <t>ТОВАРИСТВО З ОБМЕЖЕНОЮ ВІДПОВІДАЛЬНІСТЮ "ТЕЛЕКАНАЛ "ПРЯМИЙ"</t>
  </si>
  <si>
    <t>01601, місто Київ, ВУЛИЦЯ МЕЧНІКОВА, будинок 2А</t>
  </si>
  <si>
    <t>ТОВАРИСТВО З ОБМЕЖЕНОЮ ВІДПОВІДАЛЬНІСТЮ "ВИДАВНИЦТВО УКРАЇНСЬКИЙ МЕДІА ДІМ"</t>
  </si>
  <si>
    <t>03119, місто Київ, ВУЛИЦЯ МИКОЛИ АМОСОВА, будинок 4, офіс 10</t>
  </si>
  <si>
    <t>ТОВАРИСТВО З ОБМЕЖЕНОЮ ВІДПОВІДАЛЬНІСТЮ "ПЕРША МІСЬКДРУКАРНЯ"</t>
  </si>
  <si>
    <t>51400, Дніпропетровська обл., місто Павлоград, ВУЛ. СТЕПОВОГО ФРОНТУ , будинок 11-А</t>
  </si>
  <si>
    <t>ПРИВАТНЕ ПІДПРИЄМСТВО РЕДАКЦІЯ ГАЗЕТИ "СТЕПОВА ЗОРЯ"</t>
  </si>
  <si>
    <t>52700, Дніпропетровська обл., Петропавлівський р-н, селище міського типу Петропавлівка, ВУЛИЦЯ ГЕРОЇВ УКРАЇНИ, будинок 44</t>
  </si>
  <si>
    <t>ТОВАРИСТВО З ОБМЕЖЕНОЮ ВІДПОВІДАЛЬНІСТЮ "ЗОЛОТА СЕРЕДИНА"</t>
  </si>
  <si>
    <t>08630, Київська обл., Васильківський р-н, село Мархалівка, ВУЛИЦЯ АНТОНОВА, будинок 1, корпус Б</t>
  </si>
  <si>
    <t>49000, Дніпропетровська обл., місто Дніпро, ПЛОЩА ГЕРОЇВ МАЙДАНУ, будинок 1, офіс 1</t>
  </si>
  <si>
    <t>ПРИВАТНЕ ПІДПРИЄМСТВО "РЕДАКЦІЯ ГАЗЕТИ "АПОСТОЛІВСЬКІ НОВИНИ"</t>
  </si>
  <si>
    <t>53800, Дніпропетровська обл., Апостолівський р-н, місто Апостолове, ВУЛИЦЯ ВИЗВОЛЕННЯ, будинок 36</t>
  </si>
  <si>
    <t>ПРИВАТНЕ ПІДПРИЄМСТВО "РЕДАКЦІЯ ГАЗЕТИ "ШАХТАР МАРГАНЦЯ"</t>
  </si>
  <si>
    <t>53407, Дніпропетровська обл., місто Марганець, ВУЛИЦЯ ЄДНОСТІ, будинок 29А</t>
  </si>
  <si>
    <t>ТОВАРИСТВО З ОБМЕЖЕНОЮ ВІДПОВІДАЛЬНІСТЮ "РЕКЛАМНІ ТЕХНОЛОГІЇ</t>
  </si>
  <si>
    <t>ТОВАРИСТВО З ОБМЕЖЕНОЮ ВІДПОВІДАЛЬНІСТЮ "СТАРЛАЙТ БРЕНД КОНТЕНТ"</t>
  </si>
  <si>
    <t>01033, місто Київ, ВУЛИЦЯ ПАНЬКІВСЬКА, будинок 11</t>
  </si>
  <si>
    <t>ТОВАРИСТВО З ДОДАТКОВОЮ ВІДПОВІДАЛЬНІСТЮ "ДНІПРОПЕТРОВСЬКЕ АВТОТРАНСПОРТНЕ ПІДПРИЄМСТВО 11205"</t>
  </si>
  <si>
    <t xml:space="preserve"> 49000, Дніпропетровська обл., місто Дніпро, ВУЛИЦЯ БАРИКАДНА, будинок 15-А</t>
  </si>
  <si>
    <t>ТОВАРИСТВО З ОБМЕЖЕНОЮ ВІДПОВІДАЛЬНІСТЮ "ЮРИДИЧНА ФІРМА ПРАВНИК"</t>
  </si>
  <si>
    <t>49038, Дніпропетровська обл., місто Дніпро, ВУЛИЦЯ СТОЛЯРОВА, будинок 1</t>
  </si>
  <si>
    <t xml:space="preserve"> 88000, Закарпатська обл., місто Ужгород, ВУЛИЦЯ КОРЗО, будинок 13</t>
  </si>
  <si>
    <t>01024, місто Київ, ВУЛИЦЯ ВЕЛИКА ВАСИЛЬКІВСЬКА, будинок 28, квартира 1</t>
  </si>
  <si>
    <t xml:space="preserve"> 73008, Херсонська обл., місто Херсон, ВУЛИЦЯ МИРУ, будинок 18</t>
  </si>
  <si>
    <t>36000, Полтавська обл., місто Полтава, вул.Монастирська, будинок 20, квартира 16</t>
  </si>
  <si>
    <t>ТОВАРИСТВО З ОБМЕЖЕНОЮ ВІДПОВІДАЛЬНІСТЮ "ФЛОУ КОМЬЮНІКЕЙШН"</t>
  </si>
  <si>
    <t>ТОВАРИСТВО З ОБМЕЖЕНОЮ ВІДПОВІДАЛЬНІСТЮ "НАУКОВО-ДОСЛІДНИЙ ПРОЕКТНО-КОНСТРУКТОРСЬКИЙ ІНСТИТУТ МЕХАНІЗАЦІЇ ПРАЦІ У ЧОРНІЙ МЕТАЛУРГІЇ"</t>
  </si>
  <si>
    <t>49083, Дніпропетровська обл., місто Дніпро, ПРОСПЕКТ СЛОБОЖАНСЬКИЙ, будинок 29</t>
  </si>
  <si>
    <t>ТОВАРИСТВО З ОБМЕЖЕНОЮ ВІДПОВІДАЛЬНІСТЮ "ВІПРОМ"</t>
  </si>
  <si>
    <t xml:space="preserve"> 49044, Дніпропетровська обл., місто Дніпро, ВУЛИЦЯ ГОГОЛЯ, будинок 15</t>
  </si>
  <si>
    <t>ТОВАРИСТВО З ОБМЕЖЕНОЮ ВІДПОВІДАЛЬНІСТЮ "ВАСИЛЬКІВСЬКИЙ ВІСНИК"</t>
  </si>
  <si>
    <t>52600, Дніпропетровська обл., Васильківський р-н, селище міського типу Васильківка, ПРОВУЛОК ПАРКОВИЙ, будинок 4</t>
  </si>
  <si>
    <t>МІЩУК ІЛЛЯ ВІКТОРОВИЧ ФОП</t>
  </si>
  <si>
    <t xml:space="preserve">ТОВАРИСТВО З ОБМЕЖЕНОЮ ВІДПОВІДАЛЬНІСТЮ "РЕЗОНАНС ГРУП" </t>
  </si>
  <si>
    <t>Україна, Дніпропетровська область, м.Дніпро, вул. Пушкіна, буд. 55</t>
  </si>
  <si>
    <t>01.07.20-31.12.20</t>
  </si>
  <si>
    <t>01.09.20-30.11.20</t>
  </si>
  <si>
    <t xml:space="preserve">ТОВАРИСТВО З ОБМЕЖЕНОЮ ВІДПОВІДАЛЬНІСТЮ "АЙК'Ю ДІДЖИТАЛ ГРУП" </t>
  </si>
  <si>
    <t>49000, Дніпропетровська обл., місто Дніпро, ВУЛИЦЯ СТАРОКОЗАЦЬКА, будинок 11</t>
  </si>
  <si>
    <t>ТОВАРИСТВО З ОБМЕЖЕНОЮ ВІДПОВІДАЛЬНІСТЮ " УКРАЇНСЬКІ БІЗНЕС ТЕХНОЛОГІЇ "</t>
  </si>
  <si>
    <t>03127, місто Київ, ПРОСПЕКТ 40-РІЧЧЯ ЖОВТНЯ, 100/2</t>
  </si>
  <si>
    <t xml:space="preserve">ТОВАРИСТВО З ОБМЕЖЕНОЮ ВІДПОВІДАЛЬНІСТЮ "НАУКОВО-ДОСЛІДНИЙ ПРОЕКТНО-КОНСТРУКТОРСЬКИЙ ІНСТИТУТ МЕХАНІЗАЦІЇ ПРАЦІ У ЧОРНІЙ МЕТАЛУРГІЇ" </t>
  </si>
  <si>
    <t>Дніпропетровська обл., місто Дніпро, ПРОСПЕКТ ДМИТРА ЯВОРНИЦЬКОГО, будинок 76</t>
  </si>
  <si>
    <t>Поточна кредиторська заборгованність зі сплати ПДФО з заробітної плати працівників</t>
  </si>
  <si>
    <t>Поточна кредиторська заборгованність зі сплати військового збору з заробітної плати працівників</t>
  </si>
  <si>
    <t>Поточна кредиторська заборгованність зі сплати ЄСВ з заробітної плати працівників</t>
  </si>
  <si>
    <t xml:space="preserve">ТОВАРИСТВО З ОБМЕЖЕНОЮ ВІДПОВІДАЛЬНІСТЮ "ГУМ" </t>
  </si>
  <si>
    <t>49000, Дніпропетровська обл., місто Дніпро, ПРОСПЕКТ ДМИТРА ЯВОРНИЦЬКОГО, будинок 50</t>
  </si>
  <si>
    <t>ПАНЧЕНКО ГАННА ОЛЕГІВНА ФОП</t>
  </si>
  <si>
    <t>Заболотній Ігор Олексійович ФОП</t>
  </si>
  <si>
    <t>помилково перераховані</t>
  </si>
  <si>
    <t xml:space="preserve">Ошовський Сергій Михайлович
 </t>
  </si>
  <si>
    <t>Поточна кредиторська заборгованність з оплати праці</t>
  </si>
  <si>
    <t>Пильченко Андрій Олегович</t>
  </si>
  <si>
    <t>м. Дніпро, вул. Мандриківська, буд.16.1 кв. 44</t>
  </si>
  <si>
    <t>Поточна кредиторська заборгованність за товари, роботи, послуги, зг.    Дог.-ПП-01/20 від 08.04.20</t>
  </si>
  <si>
    <t>Поточна кредиторська заборгованність за товари, роботи, послуги,  зг. Акту виконаних робіт №302 від 19.06.20</t>
  </si>
  <si>
    <t>Поточна кредиторська заборгованність за товари, роботи, послуги, зг.    Дог.15/07/20 (15.07.20)</t>
  </si>
  <si>
    <t xml:space="preserve">ТОВАРИСТВО З ОБМЕЖЕНОЮ ВІДПОВІДАЛЬНІСТЮ "РЕДАКЦІЯ ГАЗЕТИ "ЗОРЯ" </t>
  </si>
  <si>
    <t>Україна, 49027, Дніпропетровська обл., місто Дніпро, ПРОСПЕКТ ДМИТРА ЯВОРНИЦЬКОГО, будинок 18</t>
  </si>
  <si>
    <t>Поточна кредиторська заборгованність за товари, роботи, послуги зг. Договор ДГ-2-260620 від 26.06.20</t>
  </si>
  <si>
    <t xml:space="preserve">ТОВАРИСТВО З ОБМЕЖЕНОЮ ВІДПОВІДАЛЬНІСТЮ "ВИДАВНИЦТВО СІЛЛ" </t>
  </si>
  <si>
    <t>Україна, 49000, Дніпропетровська обл., місто Дніпро, ВУЛИЦЯ БАРИКАДНА, будинок 15-А</t>
  </si>
  <si>
    <t>Поточна кредиторська заборгованність за товари, роботи, послуги, зг. Дог.35-У110 від 07.09.20</t>
  </si>
  <si>
    <t xml:space="preserve">Поточна кредиторська заборгованність за товари, роботи, послуги, зг. Дог.П-06-20 від 31.07.20    </t>
  </si>
  <si>
    <t>Поточна кредиторська заборгованність за товари, роботи, послуги, зг. Дог. П-05-20 від 07.07.20</t>
  </si>
  <si>
    <t xml:space="preserve">Поточна кредиторська заборгованність за товари, роботи, послуги, зг. Дог.П-07-20 від 31.07.20        </t>
  </si>
  <si>
    <t xml:space="preserve">Поточна кредиторська заборгованність за товари, роботи, послуги, зг. Дог. 34 від 01.09.20        </t>
  </si>
  <si>
    <t xml:space="preserve">Поточна кредиторська заборгованність за товари, роботи, послуги, зг. Дог. 09/20 від 01.09.20   </t>
  </si>
  <si>
    <t>ТОВАРИСТВО З ДОДАТКОВОЮ ВІДПОВІДАЛЬНІСТЮ "КОНЦЕРН "ВЕСНА"</t>
  </si>
  <si>
    <t>Україна, 49038, Дніпропетровська обл., місто Дніпро, ВУЛИЦЯ КНЯЗЯ ЯРОСЛАВА МУДРОГО, будинок 68</t>
  </si>
  <si>
    <t xml:space="preserve">Поточна кредиторська заборгованність за товари, роботи, послуги, зг. Дог.08/20-1 від 01.09.20       </t>
  </si>
  <si>
    <t xml:space="preserve">Поточна кредиторська заборгованність за товари, роботи, послуги, зг. Дог.01-01/07/2020 від 01.07.20 </t>
  </si>
  <si>
    <t xml:space="preserve">Поточна кредиторська заборгованність за товари, роботи, послуги, зг. Дог. ПП-09/20 від 01.09.20        </t>
  </si>
  <si>
    <t xml:space="preserve">Поточна кредиторська заборгованність за товари, роботи, послуги, зг. Дог. А218/20 від 21.08.20       </t>
  </si>
  <si>
    <t>Україна, 01133, місто Київ, ВУЛИЦЯ ЄВГЕНА КОНОВАЛЬЦЯ, будинок 32 Г, приміщення 249</t>
  </si>
  <si>
    <t xml:space="preserve">Поточна кредиторська заборгованність за товари, роботи, послуги, зг. Дог. ПМ-4604 від 17.07.20            </t>
  </si>
  <si>
    <t xml:space="preserve">КАРАГОДІНА МАРГАРІТА ВАДИМІВНА ФОП
 </t>
  </si>
  <si>
    <t xml:space="preserve">ОМЕЛЯН АЛІНА ВОЛОДИМИРІВНА ФОП
 </t>
  </si>
  <si>
    <t xml:space="preserve">УГРИН ВІКТОР МИКОЛАЙОВИЧ ФОП
 </t>
  </si>
  <si>
    <t>ТОВАРИСТВО З ОБМЕЖЕНОЮ ВІДПОВІДАЛЬНІСТЮ "РЕНТ ІСТЕЙТ КОМПАНІ"</t>
  </si>
  <si>
    <t>49000, Дніпропетровська обл., місто Дніпро, ВУЛИЦЯ КНЯЗЯ ЯРОСЛАВА МУДРОГО, будинок 68, офіс 212</t>
  </si>
  <si>
    <t>ПРИВАТНЕ ПІДПРИЄМСТВО "ВІЛЕГІЯ"</t>
  </si>
  <si>
    <t>41969264</t>
  </si>
  <si>
    <t xml:space="preserve">ПРИВАТНЕ ПІДПРИЄМСТВО "КАРДІС" </t>
  </si>
  <si>
    <t>41335119</t>
  </si>
  <si>
    <t>49000, Дніпропетровська обл., місто Дніпро, ВУЛИЦЯ КНЯЗЯ ЯРОСЛАВА МУДРОГО, будинок 68, офіс 328</t>
  </si>
  <si>
    <t>ТОВАРИСТВО З ОБМЕЖЕНОЮ ВІДПОВІДАЛЬНІСТЮ "АЛІСТАР ЛТД"</t>
  </si>
  <si>
    <t>49000, Дніпропетровська обл., місто Дніпро, ВУЛИЦЯ КНЯЗЯ ЯРОСЛАВА МУДРОГО, будинок 68, офіс 501</t>
  </si>
  <si>
    <t>242</t>
  </si>
  <si>
    <t>ТОВАРИСТВО З ОБМЕЖЕНОЮ ВІДПОВІДАЛЬНІСТЮ "ІНТЕНСИВ РЕСУРС"</t>
  </si>
  <si>
    <t>38299542</t>
  </si>
  <si>
    <t>49000, Дніпропетровська обл., місто Дніпро, ПЛОЩА ГЕРОЇВ МАЙДАНУ, будинок 1, офіс 161</t>
  </si>
  <si>
    <t>254</t>
  </si>
  <si>
    <t xml:space="preserve">ПРИВАТНЕ ПІДПРИЄМСТВО "САФНІД" </t>
  </si>
  <si>
    <t>43212683</t>
  </si>
  <si>
    <t>49000, Дніпропетровська обл., місто Дніпро, ПЛОЩА ГЕРОЇВ МАЙДАНУ, будинок 1, офіс 318</t>
  </si>
  <si>
    <t>176</t>
  </si>
  <si>
    <t>1477</t>
  </si>
  <si>
    <t>ПРИВАТНЕ ПІДПРИЄМСТВО "КСАФИМ ГРУП"</t>
  </si>
  <si>
    <t>40743765</t>
  </si>
  <si>
    <t>49000, Дніпропетровська обл., місто Дніпро, ПРОСПЕКТ ПУШКІНА, будинок 55</t>
  </si>
  <si>
    <t>МАТКОВСЬКА ДІАНА ВОЛОДИМИРІВНА</t>
  </si>
  <si>
    <t>ТОВАРИСТВО З ОБМЕЖЕНОЮ ВІДПОВІДАЛЬНІСТЮ "ГУМ"</t>
  </si>
  <si>
    <t>офісне обладнання</t>
  </si>
  <si>
    <t>Україна, 49000, Дніпропетровська обл., місто Дніпро, ПРОСПЕКТ ДМИТРА ЯВОРНИЦЬКОГО, будинок 50</t>
  </si>
  <si>
    <t>Дніпропетровська обл., місто Дніпро, ВУЛИЦЯ СТАРОКОЗАЦЬКА, будинок 58</t>
  </si>
  <si>
    <t>сайт https://proposition.org.ua/</t>
  </si>
  <si>
    <t>UA653204780000026009924893608</t>
  </si>
  <si>
    <t xml:space="preserve">если зп </t>
  </si>
  <si>
    <t>Україна, м. Київ, провулок Тараса Шевченка, буд. 16</t>
  </si>
  <si>
    <t>Витяг з Державного реєстру речових прав на нерухоме майно про реєстрацію права власності, індексний номер 35616549, дата/час формування  12.06.2017, реєстраційний номер об'єкта 1271557012101</t>
  </si>
  <si>
    <t xml:space="preserve">Свідоцтво на право власності від 16.12.2011 р серія САЕ №519481 </t>
  </si>
  <si>
    <t>Однокоз Дмитро Валерійович</t>
  </si>
  <si>
    <t>01.08.20-31.12.20</t>
  </si>
  <si>
    <t>01.09.20-31.12.20</t>
  </si>
  <si>
    <t>Послуги з безоплатного надання сайту у користування, технічна підтримка, що включає оплату хостингу (з розрахунку користування 01.07.20- 30.09.20)</t>
  </si>
  <si>
    <t>реєстраційний номер об'єкта  30536912101</t>
  </si>
  <si>
    <t>Спонсорський внесок у вигляді сплати держ мита за прискорення  термінів проведення держ реєст. Змін</t>
  </si>
  <si>
    <t>Спонсорський внесок у вигляді споати держ мита за проведення державної реєстрації змін</t>
  </si>
  <si>
    <t>2 кв не внесок</t>
  </si>
  <si>
    <t xml:space="preserve">не вваж внесками 3 кв </t>
  </si>
  <si>
    <t>Спонсорський внесок у вигляді сплати комісії банку за виконання платежів зі сплати держ мита</t>
  </si>
  <si>
    <t>Безоплатна передача поліграфічної продукції (постери)</t>
  </si>
  <si>
    <t>доменне ім'я proposition.org.ua</t>
  </si>
  <si>
    <t>м.Дніпро,
вул.Старокозацька, буд.58</t>
  </si>
  <si>
    <t>Корбан Геннадій Олегович</t>
  </si>
  <si>
    <t xml:space="preserve">м. Київ, </t>
  </si>
  <si>
    <t xml:space="preserve">м.Дніпро, </t>
  </si>
  <si>
    <t>м.Дніпро,</t>
  </si>
  <si>
    <t>м.Кам’янське,</t>
  </si>
  <si>
    <t xml:space="preserve">м. Дніпро, </t>
  </si>
  <si>
    <t xml:space="preserve">Житомир, </t>
  </si>
  <si>
    <t>м. Дніпро,</t>
  </si>
  <si>
    <t>м.Новомосковськ,</t>
  </si>
  <si>
    <t>с.Весела Долина</t>
  </si>
  <si>
    <t>м Житомир</t>
  </si>
  <si>
    <t>м.Дніпро</t>
  </si>
  <si>
    <t>м.Кам’янське</t>
  </si>
  <si>
    <t>с.Весела Долина,</t>
  </si>
  <si>
    <t>м. Дніпро</t>
  </si>
  <si>
    <t xml:space="preserve"> м. Дніпро, </t>
  </si>
  <si>
    <t xml:space="preserve">м. Житомир, </t>
  </si>
  <si>
    <t>м.Житомир,</t>
  </si>
  <si>
    <t xml:space="preserve"> м. Дніпро,</t>
  </si>
  <si>
    <t xml:space="preserve">Львівська обл </t>
  </si>
  <si>
    <t>Львівська обл</t>
  </si>
  <si>
    <t>с.Зарічани,</t>
  </si>
  <si>
    <t xml:space="preserve">Одеська область </t>
  </si>
  <si>
    <t xml:space="preserve">Львівська область </t>
  </si>
  <si>
    <t>М.ТУЛЬЧИН,</t>
  </si>
  <si>
    <t>м.Вiнниця</t>
  </si>
  <si>
    <t>м.Дрогобич.</t>
  </si>
  <si>
    <t>м.Дрогобич</t>
  </si>
  <si>
    <t xml:space="preserve"> Житомирська обл.</t>
  </si>
  <si>
    <t>смт.Черкаське,</t>
  </si>
  <si>
    <t>Житомир,</t>
  </si>
  <si>
    <t>;ВIННИЦЬКА ОБЛ</t>
  </si>
  <si>
    <t xml:space="preserve">м.Вiнниця </t>
  </si>
  <si>
    <t xml:space="preserve">,  місто Дніпро́, </t>
  </si>
  <si>
    <t xml:space="preserve"> Дніпропетровська обл.,</t>
  </si>
  <si>
    <t xml:space="preserve">, Дніпропетровська обл., </t>
  </si>
  <si>
    <t xml:space="preserve"> м.Житомир,</t>
  </si>
  <si>
    <t>, місто Київ,</t>
  </si>
  <si>
    <t xml:space="preserve"> Дніпропетровська обл., </t>
  </si>
  <si>
    <t xml:space="preserve">Дніпропетровська обл., </t>
  </si>
  <si>
    <t xml:space="preserve">, місто Київ, </t>
  </si>
  <si>
    <t xml:space="preserve"> Львівська обл., </t>
  </si>
  <si>
    <t xml:space="preserve"> місто Дніпро́, </t>
  </si>
  <si>
    <t xml:space="preserve">, Черкаська обл., </t>
  </si>
  <si>
    <t xml:space="preserve">місто Київ, </t>
  </si>
  <si>
    <t xml:space="preserve">  місто Дніпро́, </t>
  </si>
  <si>
    <t xml:space="preserve"> місто Київ,</t>
  </si>
  <si>
    <t xml:space="preserve"> Київська обл., </t>
  </si>
  <si>
    <t>с.Пiдгiрцi,</t>
  </si>
  <si>
    <t xml:space="preserve"> місто Київ, </t>
  </si>
  <si>
    <t>#4731219122221207  Пильченко Андрій Олегович. Заробітна плата за першу половину вересня 2020р.Податки перераховано. Без ПДВ</t>
  </si>
  <si>
    <t>#4731219122221207Пильченко Андрій Олегович. Заробітна плата за другу половину серпня 2020р.Податки перераховано. Без ПДВ</t>
  </si>
  <si>
    <t>#4731219122221207 Пильченко Андрій Олегович. Заробітна плата за першу половину серпня 2020р.Податки перераховано. Без ПДВ</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</si>
</sst>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mmm/yyyy"/>
    <numFmt numFmtId="187" formatCode="[$-FC19]d\ mmmm\ yyyy\ &quot;г.&quot;"/>
    <numFmt numFmtId="188" formatCode="hh:mm:ss"/>
    <numFmt numFmtId="189" formatCode="#,##0.00\ &quot;₽&quot;"/>
  </numFmts>
  <fonts count="107">
    <font>
      <sz val="11"/>
      <color theme="1"/>
      <name val="Calibri"/>
      <family val="2"/>
    </font>
    <font>
      <sz val="11"/>
      <color indexed="8"/>
      <name val="Calibri"/>
      <family val="2"/>
    </font>
    <font>
      <sz val="12"/>
      <color indexed="8"/>
      <name val="Times New Roman"/>
      <family val="1"/>
    </font>
    <font>
      <sz val="10"/>
      <color indexed="8"/>
      <name val="Times New Roman"/>
      <family val="1"/>
    </font>
    <font>
      <sz val="11"/>
      <color indexed="8"/>
      <name val="Times New Roman"/>
      <family val="1"/>
    </font>
    <font>
      <b/>
      <sz val="10"/>
      <color indexed="8"/>
      <name val="Times New Roman"/>
      <family val="1"/>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9"/>
      <color indexed="8"/>
      <name val="Times New Roman"/>
      <family val="1"/>
    </font>
    <font>
      <sz val="9"/>
      <color indexed="8"/>
      <name val="Times New Roman"/>
      <family val="1"/>
    </font>
    <font>
      <sz val="12"/>
      <name val="Times New Roman"/>
      <family val="1"/>
    </font>
    <font>
      <b/>
      <sz val="12"/>
      <name val="Times New Roman"/>
      <family val="1"/>
    </font>
    <font>
      <b/>
      <sz val="11"/>
      <name val="Times New Roman"/>
      <family val="1"/>
    </font>
    <font>
      <sz val="8"/>
      <color indexed="8"/>
      <name val="Times New Roman"/>
      <family val="1"/>
    </font>
    <font>
      <sz val="8"/>
      <name val="Arial Unicode MS"/>
      <family val="2"/>
    </font>
    <font>
      <sz val="7"/>
      <name val="Times New Roman"/>
      <family val="1"/>
    </font>
    <font>
      <b/>
      <sz val="8"/>
      <name val="Times New Roman"/>
      <family val="1"/>
    </font>
    <font>
      <sz val="7"/>
      <name val="Arial Unicode MS"/>
      <family val="2"/>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b/>
      <sz val="11"/>
      <color indexed="8"/>
      <name val="Times New Roman"/>
      <family val="1"/>
    </font>
    <font>
      <sz val="10"/>
      <color indexed="8"/>
      <name val="Calibri"/>
      <family val="2"/>
    </font>
    <font>
      <sz val="9"/>
      <color indexed="8"/>
      <name val="Calibri"/>
      <family val="2"/>
    </font>
    <font>
      <b/>
      <sz val="8"/>
      <color indexed="8"/>
      <name val="Times New Roman"/>
      <family val="1"/>
    </font>
    <font>
      <sz val="6"/>
      <color indexed="8"/>
      <name val="Times New Roman"/>
      <family val="1"/>
    </font>
    <font>
      <sz val="8"/>
      <color indexed="8"/>
      <name val="Calibri"/>
      <family val="2"/>
    </font>
    <font>
      <sz val="7"/>
      <color indexed="8"/>
      <name val="Times New Roman"/>
      <family val="1"/>
    </font>
    <font>
      <b/>
      <sz val="10"/>
      <color indexed="8"/>
      <name val="Calibri"/>
      <family val="2"/>
    </font>
    <font>
      <sz val="5"/>
      <color indexed="8"/>
      <name val="Times New Roman"/>
      <family val="1"/>
    </font>
    <font>
      <b/>
      <vertAlign val="superscript"/>
      <sz val="10"/>
      <color indexed="8"/>
      <name val="Times New Roman"/>
      <family val="1"/>
    </font>
    <font>
      <i/>
      <sz val="10"/>
      <color indexed="8"/>
      <name val="Times New Roman"/>
      <family val="1"/>
    </font>
    <font>
      <u val="single"/>
      <sz val="8"/>
      <color indexed="12"/>
      <name val="Calibri"/>
      <family val="2"/>
    </font>
    <font>
      <vertAlign val="superscript"/>
      <sz val="10"/>
      <color indexed="8"/>
      <name val="Times New Roman"/>
      <family val="1"/>
    </font>
    <font>
      <u val="single"/>
      <sz val="11"/>
      <color indexed="8"/>
      <name val="Times New Roman"/>
      <family val="1"/>
    </font>
    <font>
      <sz val="10.5"/>
      <color indexed="8"/>
      <name val="Times New Roman"/>
      <family val="1"/>
    </font>
    <font>
      <sz val="8"/>
      <name val="Segoe UI"/>
      <family val="2"/>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1"/>
      <name val="Times New Roman"/>
      <family val="1"/>
    </font>
    <font>
      <b/>
      <sz val="12"/>
      <color theme="1"/>
      <name val="Times New Roman"/>
      <family val="1"/>
    </font>
    <font>
      <sz val="10"/>
      <color theme="1"/>
      <name val="Times New Roman"/>
      <family val="1"/>
    </font>
    <font>
      <b/>
      <sz val="11"/>
      <color theme="1"/>
      <name val="Times New Roman"/>
      <family val="1"/>
    </font>
    <font>
      <sz val="11"/>
      <color theme="1"/>
      <name val="Times New Roman"/>
      <family val="1"/>
    </font>
    <font>
      <sz val="11"/>
      <color rgb="FF000000"/>
      <name val="Times New Roman"/>
      <family val="1"/>
    </font>
    <font>
      <sz val="10"/>
      <color theme="1"/>
      <name val="Calibri"/>
      <family val="2"/>
    </font>
    <font>
      <sz val="10"/>
      <color rgb="FF000000"/>
      <name val="Times New Roman"/>
      <family val="1"/>
    </font>
    <font>
      <b/>
      <sz val="11"/>
      <color rgb="FF000000"/>
      <name val="Times New Roman"/>
      <family val="1"/>
    </font>
    <font>
      <sz val="9"/>
      <color theme="1"/>
      <name val="Times New Roman"/>
      <family val="1"/>
    </font>
    <font>
      <b/>
      <sz val="10"/>
      <color rgb="FF000000"/>
      <name val="Times New Roman"/>
      <family val="1"/>
    </font>
    <font>
      <b/>
      <sz val="10"/>
      <color theme="1"/>
      <name val="Times New Roman"/>
      <family val="1"/>
    </font>
    <font>
      <sz val="8"/>
      <color theme="1"/>
      <name val="Times New Roman"/>
      <family val="1"/>
    </font>
    <font>
      <sz val="9"/>
      <color theme="1"/>
      <name val="Calibri"/>
      <family val="2"/>
    </font>
    <font>
      <b/>
      <sz val="9"/>
      <color theme="1"/>
      <name val="Times New Roman"/>
      <family val="1"/>
    </font>
    <font>
      <b/>
      <sz val="9"/>
      <color rgb="FF000000"/>
      <name val="Times New Roman"/>
      <family val="1"/>
    </font>
    <font>
      <sz val="9"/>
      <color rgb="FF000000"/>
      <name val="Times New Roman"/>
      <family val="1"/>
    </font>
    <font>
      <sz val="8"/>
      <color rgb="FF000000"/>
      <name val="Times New Roman"/>
      <family val="1"/>
    </font>
    <font>
      <b/>
      <sz val="8"/>
      <color theme="1"/>
      <name val="Times New Roman"/>
      <family val="1"/>
    </font>
    <font>
      <sz val="6"/>
      <color theme="1"/>
      <name val="Times New Roman"/>
      <family val="1"/>
    </font>
    <font>
      <sz val="8"/>
      <color theme="1"/>
      <name val="Calibri"/>
      <family val="2"/>
    </font>
    <font>
      <b/>
      <sz val="8"/>
      <color rgb="FF000000"/>
      <name val="Times New Roman"/>
      <family val="1"/>
    </font>
    <font>
      <sz val="12"/>
      <color rgb="FF000000"/>
      <name val="Times New Roman"/>
      <family val="1"/>
    </font>
    <font>
      <sz val="7"/>
      <color theme="1"/>
      <name val="Times New Roman"/>
      <family val="1"/>
    </font>
    <font>
      <b/>
      <sz val="10"/>
      <color theme="1"/>
      <name val="Calibri"/>
      <family val="2"/>
    </font>
    <font>
      <sz val="5"/>
      <color theme="1"/>
      <name val="Times New Roman"/>
      <family val="1"/>
    </font>
    <font>
      <b/>
      <vertAlign val="superscript"/>
      <sz val="10"/>
      <color theme="1"/>
      <name val="Times New Roman"/>
      <family val="1"/>
    </font>
    <font>
      <i/>
      <sz val="10"/>
      <color theme="1"/>
      <name val="Times New Roman"/>
      <family val="1"/>
    </font>
    <font>
      <u val="single"/>
      <sz val="8"/>
      <color theme="10"/>
      <name val="Calibri"/>
      <family val="2"/>
    </font>
    <font>
      <vertAlign val="superscript"/>
      <sz val="10"/>
      <color theme="1"/>
      <name val="Times New Roman"/>
      <family val="1"/>
    </font>
    <font>
      <sz val="10.5"/>
      <color theme="1"/>
      <name val="Times New Roman"/>
      <family val="1"/>
    </font>
    <font>
      <u val="single"/>
      <sz val="11"/>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9" tint="-0.24997000396251678"/>
        <bgColor indexed="64"/>
      </patternFill>
    </fill>
    <fill>
      <patternFill patternType="solid">
        <fgColor theme="0" tint="-0.1499900072813034"/>
        <bgColor indexed="64"/>
      </patternFill>
    </fill>
    <fill>
      <patternFill patternType="solid">
        <fgColor theme="5"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top/>
      <bottom/>
    </border>
    <border>
      <left/>
      <right/>
      <top style="thin"/>
      <bottom style="thin"/>
    </border>
    <border>
      <left style="thin"/>
      <right/>
      <top/>
      <bottom style="thin"/>
    </border>
    <border>
      <left style="medium"/>
      <right>
        <color indexed="63"/>
      </right>
      <top>
        <color indexed="63"/>
      </top>
      <bottom>
        <color indexed="63"/>
      </bottom>
    </border>
    <border>
      <left style="medium"/>
      <right style="thin"/>
      <top style="thin"/>
      <bottom style="thin"/>
    </border>
    <border>
      <left/>
      <right/>
      <top style="thin"/>
      <bottom/>
    </border>
    <border>
      <left/>
      <right style="thin"/>
      <top style="thin"/>
      <bottom/>
    </border>
    <border>
      <left/>
      <right style="thin"/>
      <top/>
      <bottom/>
    </border>
    <border>
      <left/>
      <right style="thin"/>
      <top/>
      <bottom style="thin"/>
    </border>
    <border>
      <left style="medium"/>
      <right style="thin"/>
      <top style="thin"/>
      <bottom/>
    </border>
    <border>
      <left style="medium"/>
      <right style="thin"/>
      <top/>
      <bottom/>
    </border>
    <border>
      <left/>
      <right/>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9" fontId="0" fillId="0" borderId="0" applyFont="0" applyFill="0" applyBorder="0" applyAlignment="0" applyProtection="0"/>
    <xf numFmtId="0" fontId="59" fillId="21" borderId="0" applyNumberFormat="0" applyBorder="0" applyAlignment="0" applyProtection="0"/>
    <xf numFmtId="0" fontId="6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0" fillId="0" borderId="0">
      <alignment/>
      <protection/>
    </xf>
    <xf numFmtId="0" fontId="64" fillId="0" borderId="5" applyNumberFormat="0" applyFill="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5" fillId="28" borderId="6"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30"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31" borderId="0" applyNumberFormat="0" applyBorder="0" applyAlignment="0" applyProtection="0"/>
    <xf numFmtId="0" fontId="0" fillId="32" borderId="8" applyNumberFormat="0" applyFont="0" applyAlignment="0" applyProtection="0"/>
    <xf numFmtId="0" fontId="72" fillId="30" borderId="9"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80">
    <xf numFmtId="0" fontId="0" fillId="0" borderId="0" xfId="0" applyFont="1" applyAlignment="1">
      <alignment/>
    </xf>
    <xf numFmtId="0" fontId="75"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vertical="center" wrapText="1"/>
    </xf>
    <xf numFmtId="0" fontId="75" fillId="0" borderId="0" xfId="0" applyFont="1" applyAlignment="1">
      <alignment vertical="center"/>
    </xf>
    <xf numFmtId="0" fontId="75" fillId="0" borderId="0" xfId="0" applyFont="1" applyAlignment="1">
      <alignment horizontal="justify" vertical="center"/>
    </xf>
    <xf numFmtId="0" fontId="78" fillId="0" borderId="0" xfId="0" applyFont="1" applyAlignment="1">
      <alignment horizontal="justify" vertical="center"/>
    </xf>
    <xf numFmtId="0" fontId="79" fillId="0" borderId="0" xfId="0" applyFont="1" applyAlignment="1">
      <alignment/>
    </xf>
    <xf numFmtId="0" fontId="80" fillId="0" borderId="0" xfId="0" applyFont="1" applyAlignment="1">
      <alignment horizontal="justify" vertical="center"/>
    </xf>
    <xf numFmtId="0" fontId="79" fillId="0" borderId="0" xfId="0" applyFont="1" applyAlignment="1">
      <alignment vertical="center"/>
    </xf>
    <xf numFmtId="0" fontId="81" fillId="0" borderId="0" xfId="0" applyFont="1" applyAlignment="1">
      <alignment/>
    </xf>
    <xf numFmtId="0" fontId="77" fillId="0" borderId="0" xfId="0" applyFont="1" applyAlignment="1">
      <alignment vertical="center"/>
    </xf>
    <xf numFmtId="0" fontId="82" fillId="0" borderId="0" xfId="0" applyFont="1" applyAlignment="1">
      <alignment horizontal="justify" vertical="center"/>
    </xf>
    <xf numFmtId="0" fontId="77" fillId="0" borderId="0" xfId="0" applyFont="1" applyAlignment="1">
      <alignment horizontal="justify" vertical="center"/>
    </xf>
    <xf numFmtId="0" fontId="82" fillId="0" borderId="0" xfId="0" applyFont="1" applyAlignment="1">
      <alignment vertical="center"/>
    </xf>
    <xf numFmtId="0" fontId="82" fillId="0" borderId="0" xfId="0" applyFont="1" applyAlignment="1">
      <alignment horizontal="left" vertical="center" indent="7"/>
    </xf>
    <xf numFmtId="0" fontId="83" fillId="0" borderId="0" xfId="0" applyFont="1" applyAlignment="1">
      <alignment horizontal="center" vertical="center"/>
    </xf>
    <xf numFmtId="0" fontId="83" fillId="0" borderId="0" xfId="0" applyFont="1" applyAlignment="1">
      <alignment vertical="center"/>
    </xf>
    <xf numFmtId="0" fontId="80" fillId="0" borderId="0" xfId="0" applyFont="1" applyAlignment="1">
      <alignment vertical="center"/>
    </xf>
    <xf numFmtId="0" fontId="0" fillId="0" borderId="0" xfId="0" applyFont="1" applyAlignment="1">
      <alignment/>
    </xf>
    <xf numFmtId="0" fontId="80" fillId="0" borderId="0" xfId="0" applyFont="1" applyAlignment="1">
      <alignment horizontal="center" vertical="center"/>
    </xf>
    <xf numFmtId="0" fontId="80" fillId="0" borderId="0" xfId="0" applyFont="1" applyAlignment="1">
      <alignment horizontal="left" vertical="center" indent="7"/>
    </xf>
    <xf numFmtId="0" fontId="6" fillId="33" borderId="0" xfId="0" applyNumberFormat="1" applyFont="1" applyFill="1" applyAlignment="1">
      <alignment/>
    </xf>
    <xf numFmtId="0" fontId="79" fillId="0" borderId="0" xfId="0" applyFont="1" applyAlignment="1">
      <alignment wrapText="1"/>
    </xf>
    <xf numFmtId="0" fontId="77" fillId="0" borderId="0" xfId="0" applyFont="1" applyAlignment="1">
      <alignment wrapText="1"/>
    </xf>
    <xf numFmtId="0" fontId="84" fillId="0" borderId="0" xfId="0" applyFont="1" applyAlignment="1">
      <alignment wrapText="1"/>
    </xf>
    <xf numFmtId="0" fontId="79" fillId="0" borderId="10" xfId="0" applyFont="1" applyBorder="1" applyAlignment="1">
      <alignment/>
    </xf>
    <xf numFmtId="0" fontId="82" fillId="0" borderId="0" xfId="0" applyFont="1" applyAlignment="1">
      <alignment horizontal="center" vertical="center"/>
    </xf>
    <xf numFmtId="0" fontId="82" fillId="0" borderId="0" xfId="0" applyFont="1" applyAlignment="1">
      <alignment horizontal="left" vertical="center" indent="2"/>
    </xf>
    <xf numFmtId="0" fontId="77" fillId="0" borderId="0" xfId="0" applyFont="1" applyAlignment="1">
      <alignment horizontal="center" vertical="center"/>
    </xf>
    <xf numFmtId="0" fontId="82" fillId="0" borderId="0" xfId="0" applyFont="1" applyAlignment="1">
      <alignment horizontal="left" vertical="center" indent="5"/>
    </xf>
    <xf numFmtId="0" fontId="85" fillId="0" borderId="0" xfId="0" applyFont="1" applyAlignment="1">
      <alignment vertical="center"/>
    </xf>
    <xf numFmtId="0" fontId="85" fillId="0" borderId="0" xfId="0" applyFont="1" applyAlignment="1">
      <alignment horizontal="center" vertical="center"/>
    </xf>
    <xf numFmtId="0" fontId="80" fillId="0" borderId="0" xfId="0" applyFont="1" applyAlignment="1">
      <alignment horizontal="left" vertical="center" indent="8"/>
    </xf>
    <xf numFmtId="0" fontId="80" fillId="0" borderId="0" xfId="0" applyFont="1" applyAlignment="1">
      <alignment horizontal="left" vertical="center" indent="5"/>
    </xf>
    <xf numFmtId="0" fontId="86" fillId="0" borderId="11" xfId="0" applyFont="1" applyBorder="1" applyAlignment="1">
      <alignment horizontal="center" vertical="center" wrapText="1"/>
    </xf>
    <xf numFmtId="2" fontId="86" fillId="0" borderId="11" xfId="0" applyNumberFormat="1" applyFont="1" applyBorder="1" applyAlignment="1">
      <alignment horizontal="center" vertical="center" wrapText="1"/>
    </xf>
    <xf numFmtId="0" fontId="79" fillId="0" borderId="11" xfId="0" applyFont="1" applyBorder="1" applyAlignment="1">
      <alignment horizontal="center" vertical="center" wrapText="1"/>
    </xf>
    <xf numFmtId="0" fontId="79" fillId="0" borderId="11" xfId="0" applyFont="1" applyBorder="1" applyAlignment="1">
      <alignment vertical="center" wrapText="1"/>
    </xf>
    <xf numFmtId="0" fontId="78" fillId="0" borderId="11" xfId="0" applyFont="1" applyBorder="1" applyAlignment="1">
      <alignment horizontal="center" vertical="center" wrapText="1"/>
    </xf>
    <xf numFmtId="0" fontId="79" fillId="0" borderId="11" xfId="0" applyFont="1" applyBorder="1" applyAlignment="1">
      <alignment horizontal="center" vertical="center" wrapText="1"/>
    </xf>
    <xf numFmtId="0" fontId="80" fillId="0" borderId="11" xfId="0" applyFont="1" applyBorder="1" applyAlignment="1">
      <alignment horizontal="justify" vertical="center" wrapText="1"/>
    </xf>
    <xf numFmtId="0" fontId="80" fillId="0" borderId="11" xfId="0" applyFont="1" applyBorder="1" applyAlignment="1">
      <alignment vertical="center" wrapText="1"/>
    </xf>
    <xf numFmtId="0" fontId="81" fillId="0" borderId="0" xfId="0" applyFont="1" applyBorder="1" applyAlignment="1">
      <alignment/>
    </xf>
    <xf numFmtId="0" fontId="87"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79" fillId="0" borderId="11" xfId="0" applyFont="1" applyBorder="1" applyAlignment="1">
      <alignment horizontal="center" vertical="center" wrapText="1"/>
    </xf>
    <xf numFmtId="2" fontId="10"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4" fontId="0" fillId="0" borderId="0" xfId="0" applyNumberFormat="1" applyAlignment="1">
      <alignment/>
    </xf>
    <xf numFmtId="2" fontId="0" fillId="0" borderId="0" xfId="0" applyNumberFormat="1" applyAlignment="1">
      <alignment/>
    </xf>
    <xf numFmtId="0" fontId="10" fillId="33" borderId="11"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0" fillId="0" borderId="0" xfId="0" applyBorder="1" applyAlignment="1">
      <alignment/>
    </xf>
    <xf numFmtId="0" fontId="86" fillId="0" borderId="0" xfId="0" applyFont="1" applyFill="1" applyBorder="1" applyAlignment="1">
      <alignment horizontal="center" vertical="center" wrapText="1"/>
    </xf>
    <xf numFmtId="0" fontId="73" fillId="0" borderId="0" xfId="0" applyFont="1" applyAlignment="1">
      <alignment/>
    </xf>
    <xf numFmtId="0" fontId="82" fillId="0" borderId="11" xfId="0" applyFont="1" applyBorder="1" applyAlignment="1">
      <alignment horizontal="center" vertical="center" wrapText="1"/>
    </xf>
    <xf numFmtId="0" fontId="81" fillId="0" borderId="0" xfId="0" applyFont="1" applyBorder="1" applyAlignment="1">
      <alignment horizontal="center" vertical="center" wrapText="1"/>
    </xf>
    <xf numFmtId="14" fontId="81" fillId="0" borderId="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8" fillId="0" borderId="0" xfId="0" applyFont="1" applyAlignment="1">
      <alignment/>
    </xf>
    <xf numFmtId="0" fontId="89" fillId="0" borderId="11" xfId="0" applyFont="1" applyFill="1" applyBorder="1" applyAlignment="1">
      <alignment horizontal="center" vertical="center" wrapText="1"/>
    </xf>
    <xf numFmtId="0" fontId="90" fillId="0" borderId="11" xfId="0" applyFont="1" applyFill="1" applyBorder="1" applyAlignment="1">
      <alignment horizontal="center" vertical="center" wrapText="1"/>
    </xf>
    <xf numFmtId="0" fontId="84" fillId="0" borderId="11" xfId="0" applyFont="1" applyBorder="1" applyAlignment="1">
      <alignment horizontal="center" vertical="center" wrapText="1"/>
    </xf>
    <xf numFmtId="0" fontId="91" fillId="0" borderId="11" xfId="0" applyFont="1" applyBorder="1" applyAlignment="1">
      <alignment horizontal="center" vertical="center" wrapText="1"/>
    </xf>
    <xf numFmtId="2" fontId="88" fillId="0" borderId="0" xfId="0" applyNumberFormat="1" applyFont="1" applyAlignment="1">
      <alignment/>
    </xf>
    <xf numFmtId="0" fontId="92" fillId="0" borderId="11" xfId="0" applyFont="1" applyBorder="1" applyAlignment="1">
      <alignment horizontal="center" vertical="center" wrapText="1"/>
    </xf>
    <xf numFmtId="0" fontId="92" fillId="0" borderId="11" xfId="0" applyFont="1" applyBorder="1" applyAlignment="1">
      <alignment vertical="center" wrapText="1"/>
    </xf>
    <xf numFmtId="0" fontId="81" fillId="0" borderId="0" xfId="0" applyFont="1" applyAlignment="1">
      <alignment wrapText="1"/>
    </xf>
    <xf numFmtId="0" fontId="82" fillId="0" borderId="0" xfId="0" applyFont="1" applyAlignment="1">
      <alignment horizontal="justify" vertical="center" wrapText="1"/>
    </xf>
    <xf numFmtId="0" fontId="93" fillId="0" borderId="11" xfId="0" applyFont="1" applyBorder="1" applyAlignment="1">
      <alignment horizontal="center" vertical="center" wrapText="1"/>
    </xf>
    <xf numFmtId="0" fontId="6" fillId="33" borderId="0" xfId="0" applyNumberFormat="1" applyFont="1" applyFill="1" applyAlignment="1">
      <alignment vertical="top" wrapText="1"/>
    </xf>
    <xf numFmtId="0" fontId="6" fillId="33" borderId="0" xfId="0" applyNumberFormat="1" applyFont="1" applyFill="1" applyBorder="1" applyAlignment="1">
      <alignment horizontal="left" vertical="center" wrapText="1"/>
    </xf>
    <xf numFmtId="0" fontId="6" fillId="33" borderId="0" xfId="0" applyNumberFormat="1" applyFont="1" applyFill="1" applyAlignment="1">
      <alignment horizontal="center" vertical="top" wrapText="1"/>
    </xf>
    <xf numFmtId="0" fontId="6" fillId="33" borderId="0" xfId="0" applyNumberFormat="1" applyFont="1" applyFill="1" applyBorder="1" applyAlignment="1">
      <alignment vertical="top" wrapText="1"/>
    </xf>
    <xf numFmtId="0" fontId="6" fillId="33" borderId="0" xfId="0" applyFont="1" applyFill="1" applyBorder="1" applyAlignment="1">
      <alignment horizontal="center" vertical="center" wrapText="1"/>
    </xf>
    <xf numFmtId="0" fontId="6" fillId="33" borderId="0" xfId="0" applyNumberFormat="1" applyFont="1" applyFill="1" applyBorder="1" applyAlignment="1">
      <alignment horizontal="center" wrapText="1"/>
    </xf>
    <xf numFmtId="0" fontId="9" fillId="33" borderId="0" xfId="0" applyFont="1" applyFill="1" applyBorder="1" applyAlignment="1">
      <alignment horizontal="center" vertical="center" wrapText="1"/>
    </xf>
    <xf numFmtId="0" fontId="79" fillId="0" borderId="11" xfId="0" applyFont="1" applyBorder="1" applyAlignment="1">
      <alignment horizontal="center" vertical="center" wrapText="1"/>
    </xf>
    <xf numFmtId="2" fontId="79" fillId="0" borderId="11" xfId="0" applyNumberFormat="1" applyFont="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77" fillId="0" borderId="11" xfId="0" applyFont="1" applyBorder="1" applyAlignment="1">
      <alignment vertical="center" wrapText="1"/>
    </xf>
    <xf numFmtId="0" fontId="77" fillId="0" borderId="11" xfId="0" applyFont="1" applyBorder="1" applyAlignment="1">
      <alignment horizontal="center" vertical="center" wrapText="1"/>
    </xf>
    <xf numFmtId="0" fontId="82" fillId="0" borderId="11" xfId="0" applyFont="1" applyBorder="1" applyAlignment="1">
      <alignment vertical="center" wrapText="1"/>
    </xf>
    <xf numFmtId="0" fontId="85" fillId="0" borderId="11" xfId="0" applyFont="1" applyBorder="1" applyAlignment="1">
      <alignment horizontal="justify" vertical="center" wrapText="1"/>
    </xf>
    <xf numFmtId="0" fontId="83" fillId="0" borderId="11" xfId="0" applyFont="1" applyBorder="1" applyAlignment="1">
      <alignment horizontal="center" vertical="center" wrapText="1"/>
    </xf>
    <xf numFmtId="0" fontId="80" fillId="0" borderId="11" xfId="0" applyFont="1" applyBorder="1" applyAlignment="1">
      <alignment horizontal="justify" vertical="center" wrapText="1"/>
    </xf>
    <xf numFmtId="0" fontId="8" fillId="33" borderId="13" xfId="0" applyFont="1" applyFill="1" applyBorder="1" applyAlignment="1">
      <alignment horizontal="center" vertical="center" wrapText="1"/>
    </xf>
    <xf numFmtId="0" fontId="87" fillId="0" borderId="11" xfId="0" applyFont="1" applyBorder="1" applyAlignment="1">
      <alignment horizontal="justify" vertical="center" wrapText="1"/>
    </xf>
    <xf numFmtId="0" fontId="94" fillId="0" borderId="11" xfId="0" applyFont="1" applyBorder="1" applyAlignment="1">
      <alignment vertical="center" wrapText="1"/>
    </xf>
    <xf numFmtId="0" fontId="92" fillId="0" borderId="0" xfId="0" applyFont="1" applyAlignment="1">
      <alignment horizontal="left" vertical="center" indent="2"/>
    </xf>
    <xf numFmtId="0" fontId="95" fillId="0" borderId="0" xfId="0" applyFont="1" applyAlignment="1">
      <alignment/>
    </xf>
    <xf numFmtId="0" fontId="92" fillId="0" borderId="0" xfId="0" applyFont="1" applyAlignment="1">
      <alignment vertical="center"/>
    </xf>
    <xf numFmtId="0" fontId="87" fillId="0" borderId="0" xfId="0" applyFont="1" applyAlignment="1">
      <alignment vertical="center"/>
    </xf>
    <xf numFmtId="0" fontId="92" fillId="0" borderId="0" xfId="0" applyFont="1" applyAlignment="1">
      <alignment horizontal="left" vertical="center" indent="5"/>
    </xf>
    <xf numFmtId="2" fontId="96"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2" fontId="85"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 fillId="33" borderId="0" xfId="0" applyNumberFormat="1" applyFont="1" applyFill="1" applyAlignment="1">
      <alignment/>
    </xf>
    <xf numFmtId="0" fontId="19" fillId="33" borderId="11" xfId="0" applyNumberFormat="1" applyFont="1" applyFill="1" applyBorder="1" applyAlignment="1">
      <alignment horizontal="center" vertical="center" wrapText="1"/>
    </xf>
    <xf numFmtId="0" fontId="19" fillId="33" borderId="11" xfId="0" applyNumberFormat="1" applyFont="1" applyFill="1" applyBorder="1" applyAlignment="1">
      <alignment horizontal="center" wrapText="1"/>
    </xf>
    <xf numFmtId="2" fontId="19" fillId="33" borderId="11" xfId="0" applyNumberFormat="1" applyFont="1" applyFill="1" applyBorder="1" applyAlignment="1">
      <alignment horizontal="right" vertical="center" wrapText="1"/>
    </xf>
    <xf numFmtId="0" fontId="7" fillId="33" borderId="0" xfId="0" applyNumberFormat="1" applyFont="1" applyFill="1" applyBorder="1" applyAlignment="1">
      <alignment horizontal="left"/>
    </xf>
    <xf numFmtId="2" fontId="19" fillId="33" borderId="0" xfId="0" applyNumberFormat="1" applyFont="1" applyFill="1" applyBorder="1" applyAlignment="1">
      <alignment horizontal="center" vertical="center" wrapText="1"/>
    </xf>
    <xf numFmtId="0" fontId="7" fillId="33" borderId="11" xfId="0" applyNumberFormat="1" applyFont="1" applyFill="1" applyBorder="1" applyAlignment="1">
      <alignment horizontal="center" vertical="center" wrapText="1"/>
    </xf>
    <xf numFmtId="2" fontId="19" fillId="33" borderId="11" xfId="0" applyNumberFormat="1" applyFont="1" applyFill="1" applyBorder="1" applyAlignment="1">
      <alignment horizontal="center" vertical="center" wrapText="1"/>
    </xf>
    <xf numFmtId="0" fontId="92" fillId="0" borderId="0" xfId="0" applyFont="1" applyAlignment="1">
      <alignment horizontal="justify" vertical="center"/>
    </xf>
    <xf numFmtId="0" fontId="92" fillId="0" borderId="0" xfId="0" applyFont="1" applyAlignment="1">
      <alignment horizontal="left" vertical="center" indent="15"/>
    </xf>
    <xf numFmtId="0" fontId="9" fillId="0" borderId="17" xfId="0" applyFont="1" applyBorder="1" applyAlignment="1">
      <alignment horizontal="center" vertical="center" wrapText="1"/>
    </xf>
    <xf numFmtId="0" fontId="6" fillId="0" borderId="17" xfId="0" applyFont="1" applyFill="1" applyBorder="1" applyAlignment="1">
      <alignment horizontal="left" vertical="center" wrapText="1"/>
    </xf>
    <xf numFmtId="1" fontId="12" fillId="0" borderId="17" xfId="0" applyNumberFormat="1" applyFont="1" applyFill="1" applyBorder="1" applyAlignment="1">
      <alignment horizontal="center" vertical="center"/>
    </xf>
    <xf numFmtId="0" fontId="87" fillId="0" borderId="11" xfId="0" applyFont="1" applyBorder="1" applyAlignment="1">
      <alignment vertical="center" wrapText="1"/>
    </xf>
    <xf numFmtId="0" fontId="93" fillId="0" borderId="0" xfId="0" applyFont="1" applyAlignment="1">
      <alignment horizontal="center" vertical="center"/>
    </xf>
    <xf numFmtId="0" fontId="82" fillId="0" borderId="0" xfId="0" applyFont="1" applyAlignment="1">
      <alignment vertical="center"/>
    </xf>
    <xf numFmtId="0" fontId="80" fillId="0" borderId="11" xfId="0" applyFont="1" applyBorder="1" applyAlignment="1">
      <alignment horizontal="justify" vertical="center" wrapText="1"/>
    </xf>
    <xf numFmtId="0" fontId="9" fillId="0" borderId="11" xfId="0" applyFont="1" applyBorder="1" applyAlignment="1">
      <alignment horizontal="center" vertical="center" wrapText="1"/>
    </xf>
    <xf numFmtId="2" fontId="79" fillId="0" borderId="11" xfId="0" applyNumberFormat="1" applyFont="1" applyBorder="1" applyAlignment="1" applyProtection="1">
      <alignment horizontal="center" vertical="center" wrapText="1"/>
      <protection/>
    </xf>
    <xf numFmtId="2" fontId="77" fillId="0" borderId="11" xfId="0" applyNumberFormat="1" applyFont="1" applyBorder="1" applyAlignment="1" applyProtection="1">
      <alignment horizontal="center" vertical="center" wrapText="1"/>
      <protection locked="0"/>
    </xf>
    <xf numFmtId="2" fontId="75" fillId="0" borderId="11" xfId="0" applyNumberFormat="1" applyFont="1" applyBorder="1" applyAlignment="1" applyProtection="1">
      <alignment horizontal="right" vertical="center" wrapText="1"/>
      <protection locked="0"/>
    </xf>
    <xf numFmtId="2" fontId="75" fillId="0" borderId="11" xfId="0" applyNumberFormat="1" applyFont="1" applyBorder="1" applyAlignment="1" applyProtection="1">
      <alignment horizontal="right" vertical="center" wrapText="1"/>
      <protection/>
    </xf>
    <xf numFmtId="0" fontId="97" fillId="0" borderId="0" xfId="0" applyFont="1" applyAlignment="1" applyProtection="1">
      <alignment vertical="center"/>
      <protection locked="0"/>
    </xf>
    <xf numFmtId="0" fontId="0" fillId="0" borderId="0" xfId="0" applyAlignment="1" applyProtection="1">
      <alignment/>
      <protection locked="0"/>
    </xf>
    <xf numFmtId="0" fontId="77" fillId="0" borderId="11" xfId="0" applyFont="1" applyBorder="1" applyAlignment="1" applyProtection="1">
      <alignment horizontal="center" vertical="center" wrapText="1"/>
      <protection locked="0"/>
    </xf>
    <xf numFmtId="0" fontId="79" fillId="0" borderId="11" xfId="0" applyFont="1" applyBorder="1" applyAlignment="1" applyProtection="1">
      <alignment horizontal="center" vertical="center" wrapText="1"/>
      <protection locked="0"/>
    </xf>
    <xf numFmtId="0" fontId="83" fillId="0" borderId="0" xfId="0" applyFont="1" applyAlignment="1" applyProtection="1">
      <alignment horizontal="center" vertical="center"/>
      <protection locked="0"/>
    </xf>
    <xf numFmtId="0" fontId="83" fillId="0" borderId="0" xfId="0" applyFont="1" applyAlignment="1" applyProtection="1">
      <alignment vertical="center"/>
      <protection locked="0"/>
    </xf>
    <xf numFmtId="0" fontId="80" fillId="0" borderId="0" xfId="0" applyFont="1" applyAlignment="1" applyProtection="1">
      <alignment vertical="center"/>
      <protection locked="0"/>
    </xf>
    <xf numFmtId="0" fontId="75" fillId="0" borderId="0" xfId="0" applyFont="1" applyAlignment="1" applyProtection="1">
      <alignment vertical="center"/>
      <protection locked="0"/>
    </xf>
    <xf numFmtId="0" fontId="79" fillId="0" borderId="0" xfId="0" applyFont="1" applyAlignment="1" applyProtection="1">
      <alignment vertical="center"/>
      <protection locked="0"/>
    </xf>
    <xf numFmtId="0" fontId="86" fillId="0" borderId="11" xfId="0" applyFont="1" applyBorder="1" applyAlignment="1" applyProtection="1">
      <alignment horizontal="center" vertical="center" wrapText="1"/>
      <protection locked="0"/>
    </xf>
    <xf numFmtId="0" fontId="82" fillId="0" borderId="11" xfId="0" applyFont="1" applyBorder="1" applyAlignment="1" applyProtection="1">
      <alignment horizontal="center" vertical="center" wrapText="1"/>
      <protection locked="0"/>
    </xf>
    <xf numFmtId="0" fontId="78" fillId="0" borderId="11" xfId="0" applyFont="1" applyBorder="1" applyAlignment="1" applyProtection="1">
      <alignment horizontal="center" vertical="center" wrapText="1"/>
      <protection locked="0"/>
    </xf>
    <xf numFmtId="0" fontId="84" fillId="0" borderId="11" xfId="0" applyFont="1" applyFill="1" applyBorder="1" applyAlignment="1" applyProtection="1">
      <alignment horizontal="center" vertical="center" wrapText="1"/>
      <protection locked="0"/>
    </xf>
    <xf numFmtId="14" fontId="84" fillId="0" borderId="11" xfId="0" applyNumberFormat="1" applyFont="1" applyBorder="1" applyAlignment="1" applyProtection="1">
      <alignment horizontal="center" vertical="center" wrapText="1"/>
      <protection locked="0"/>
    </xf>
    <xf numFmtId="0" fontId="84" fillId="0" borderId="11" xfId="0" applyFont="1" applyBorder="1" applyAlignment="1" applyProtection="1">
      <alignment horizontal="center" vertical="center" wrapText="1"/>
      <protection locked="0"/>
    </xf>
    <xf numFmtId="0" fontId="91" fillId="0" borderId="11" xfId="0" applyFont="1" applyBorder="1" applyAlignment="1" applyProtection="1">
      <alignment horizontal="center" vertical="center" wrapText="1"/>
      <protection locked="0"/>
    </xf>
    <xf numFmtId="2" fontId="84" fillId="0" borderId="11" xfId="0" applyNumberFormat="1" applyFont="1" applyBorder="1" applyAlignment="1" applyProtection="1">
      <alignment horizontal="center" vertical="center" wrapText="1"/>
      <protection locked="0"/>
    </xf>
    <xf numFmtId="0" fontId="91" fillId="0" borderId="11" xfId="0" applyFont="1" applyBorder="1" applyAlignment="1" applyProtection="1">
      <alignment horizontal="left" vertical="center" wrapText="1"/>
      <protection locked="0"/>
    </xf>
    <xf numFmtId="0" fontId="87" fillId="0" borderId="11" xfId="0" applyFont="1" applyFill="1" applyBorder="1" applyAlignment="1" applyProtection="1">
      <alignment vertical="center" wrapText="1"/>
      <protection locked="0"/>
    </xf>
    <xf numFmtId="2" fontId="82" fillId="0" borderId="11" xfId="0" applyNumberFormat="1" applyFont="1" applyBorder="1" applyAlignment="1" applyProtection="1">
      <alignment horizontal="center" vertical="center" wrapText="1"/>
      <protection locked="0"/>
    </xf>
    <xf numFmtId="0" fontId="91" fillId="0" borderId="11" xfId="0" applyFont="1" applyFill="1" applyBorder="1" applyAlignment="1" applyProtection="1">
      <alignment horizontal="left" vertical="center" wrapText="1"/>
      <protection locked="0"/>
    </xf>
    <xf numFmtId="2" fontId="91" fillId="0" borderId="11" xfId="0" applyNumberFormat="1" applyFont="1" applyBorder="1" applyAlignment="1" applyProtection="1">
      <alignment horizontal="center" vertical="center" wrapText="1"/>
      <protection locked="0"/>
    </xf>
    <xf numFmtId="0" fontId="77" fillId="0" borderId="11" xfId="0" applyFont="1" applyBorder="1" applyAlignment="1" applyProtection="1">
      <alignment horizontal="center" vertical="center" wrapText="1"/>
      <protection/>
    </xf>
    <xf numFmtId="0" fontId="77" fillId="0" borderId="11" xfId="0" applyFont="1" applyBorder="1" applyAlignment="1" applyProtection="1">
      <alignment vertical="center" wrapText="1"/>
      <protection/>
    </xf>
    <xf numFmtId="0" fontId="9"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left" vertical="center" wrapText="1"/>
      <protection locked="0"/>
    </xf>
    <xf numFmtId="1" fontId="12" fillId="0" borderId="11"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left" vertical="center" wrapText="1"/>
      <protection locked="0"/>
    </xf>
    <xf numFmtId="0" fontId="9" fillId="0" borderId="18" xfId="0" applyFont="1" applyBorder="1" applyAlignment="1" applyProtection="1">
      <alignment horizontal="center" vertical="center" wrapText="1"/>
      <protection locked="0"/>
    </xf>
    <xf numFmtId="0" fontId="91" fillId="0" borderId="11" xfId="0" applyFont="1" applyFill="1" applyBorder="1" applyAlignment="1" applyProtection="1">
      <alignment horizontal="center" vertical="center" wrapText="1"/>
      <protection locked="0"/>
    </xf>
    <xf numFmtId="49" fontId="91" fillId="0" borderId="11" xfId="0" applyNumberFormat="1" applyFont="1" applyFill="1" applyBorder="1" applyAlignment="1" applyProtection="1">
      <alignment horizontal="center" vertical="center" wrapText="1"/>
      <protection locked="0"/>
    </xf>
    <xf numFmtId="14" fontId="92" fillId="0" borderId="11" xfId="0" applyNumberFormat="1" applyFont="1" applyBorder="1" applyAlignment="1" applyProtection="1">
      <alignment horizontal="center" vertical="center" wrapText="1"/>
      <protection locked="0"/>
    </xf>
    <xf numFmtId="2" fontId="92" fillId="0" borderId="11" xfId="0" applyNumberFormat="1" applyFont="1" applyBorder="1" applyAlignment="1" applyProtection="1">
      <alignment horizontal="center" vertical="center" wrapText="1"/>
      <protection locked="0"/>
    </xf>
    <xf numFmtId="0" fontId="92" fillId="0" borderId="11" xfId="0" applyFont="1" applyBorder="1" applyAlignment="1" applyProtection="1">
      <alignment horizontal="center" vertical="top" wrapText="1"/>
      <protection locked="0"/>
    </xf>
    <xf numFmtId="14" fontId="91" fillId="0" borderId="11" xfId="0" applyNumberFormat="1" applyFont="1" applyBorder="1" applyAlignment="1" applyProtection="1">
      <alignment horizontal="center" vertical="center" wrapText="1"/>
      <protection locked="0"/>
    </xf>
    <xf numFmtId="0" fontId="9" fillId="0" borderId="11" xfId="0" applyFont="1" applyFill="1" applyBorder="1" applyAlignment="1" applyProtection="1">
      <alignment horizontal="left" vertical="center" wrapText="1"/>
      <protection locked="0"/>
    </xf>
    <xf numFmtId="0" fontId="92" fillId="0" borderId="11" xfId="0" applyFont="1" applyBorder="1" applyAlignment="1" applyProtection="1">
      <alignment horizontal="center" vertical="center" wrapText="1"/>
      <protection locked="0"/>
    </xf>
    <xf numFmtId="0" fontId="18" fillId="0" borderId="11" xfId="0" applyFont="1" applyFill="1" applyBorder="1" applyAlignment="1" applyProtection="1">
      <alignment horizontal="left" vertical="center" wrapText="1"/>
      <protection locked="0"/>
    </xf>
    <xf numFmtId="181" fontId="92" fillId="0" borderId="11" xfId="0" applyNumberFormat="1" applyFont="1" applyBorder="1" applyAlignment="1" applyProtection="1">
      <alignment horizontal="center" vertical="center" wrapText="1"/>
      <protection locked="0"/>
    </xf>
    <xf numFmtId="0" fontId="87" fillId="0" borderId="11" xfId="0" applyFont="1" applyBorder="1" applyAlignment="1" applyProtection="1">
      <alignment horizontal="center" vertical="center" wrapText="1"/>
      <protection locked="0"/>
    </xf>
    <xf numFmtId="0" fontId="96" fillId="0" borderId="11" xfId="0" applyFont="1" applyBorder="1" applyAlignment="1" applyProtection="1">
      <alignment horizontal="center" vertical="center" wrapText="1"/>
      <protection locked="0"/>
    </xf>
    <xf numFmtId="2" fontId="87" fillId="0" borderId="11" xfId="0" applyNumberFormat="1" applyFont="1" applyBorder="1" applyAlignment="1" applyProtection="1">
      <alignment horizontal="center" vertical="center" wrapText="1"/>
      <protection locked="0"/>
    </xf>
    <xf numFmtId="0" fontId="7" fillId="33" borderId="11" xfId="0" applyNumberFormat="1" applyFont="1" applyFill="1" applyBorder="1" applyAlignment="1" applyProtection="1">
      <alignment horizontal="center" vertical="center" wrapText="1"/>
      <protection locked="0"/>
    </xf>
    <xf numFmtId="2" fontId="7" fillId="33" borderId="11" xfId="0" applyNumberFormat="1" applyFont="1" applyFill="1" applyBorder="1" applyAlignment="1" applyProtection="1">
      <alignment horizontal="center" vertical="center" wrapText="1"/>
      <protection locked="0"/>
    </xf>
    <xf numFmtId="0" fontId="19" fillId="33" borderId="11" xfId="0" applyNumberFormat="1" applyFont="1" applyFill="1" applyBorder="1" applyAlignment="1" applyProtection="1">
      <alignment horizontal="center" vertical="center" wrapText="1"/>
      <protection locked="0"/>
    </xf>
    <xf numFmtId="0" fontId="19" fillId="33" borderId="11" xfId="0" applyNumberFormat="1" applyFont="1" applyFill="1" applyBorder="1" applyAlignment="1" applyProtection="1">
      <alignment horizontal="center" wrapText="1"/>
      <protection locked="0"/>
    </xf>
    <xf numFmtId="14" fontId="7" fillId="33" borderId="11" xfId="0" applyNumberFormat="1" applyFont="1" applyFill="1" applyBorder="1" applyAlignment="1" applyProtection="1">
      <alignment horizontal="center" vertical="center" wrapText="1"/>
      <protection locked="0"/>
    </xf>
    <xf numFmtId="2" fontId="93" fillId="0" borderId="11" xfId="0" applyNumberFormat="1" applyFont="1" applyBorder="1" applyAlignment="1">
      <alignment horizontal="center" vertical="center" wrapText="1"/>
    </xf>
    <xf numFmtId="0" fontId="85" fillId="0" borderId="11" xfId="0" applyFont="1" applyBorder="1" applyAlignment="1" applyProtection="1">
      <alignment horizontal="center" vertical="center" wrapText="1"/>
      <protection locked="0"/>
    </xf>
    <xf numFmtId="2" fontId="77" fillId="0" borderId="11" xfId="0" applyNumberFormat="1" applyFont="1" applyBorder="1" applyAlignment="1" applyProtection="1">
      <alignment horizontal="center" vertical="center" wrapText="1"/>
      <protection/>
    </xf>
    <xf numFmtId="2" fontId="86" fillId="0" borderId="11" xfId="0" applyNumberFormat="1" applyFont="1" applyBorder="1" applyAlignment="1" applyProtection="1">
      <alignment horizontal="center" vertical="center" wrapText="1"/>
      <protection/>
    </xf>
    <xf numFmtId="0" fontId="77" fillId="0" borderId="11" xfId="0" applyFont="1" applyFill="1" applyBorder="1" applyAlignment="1" applyProtection="1">
      <alignment horizontal="center" vertical="center" wrapText="1"/>
      <protection locked="0"/>
    </xf>
    <xf numFmtId="0" fontId="77" fillId="0" borderId="12"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49" fontId="77" fillId="0" borderId="11" xfId="0" applyNumberFormat="1" applyFont="1" applyBorder="1" applyAlignment="1" applyProtection="1">
      <alignment horizontal="center" vertical="center" wrapText="1"/>
      <protection locked="0"/>
    </xf>
    <xf numFmtId="2" fontId="0" fillId="0" borderId="0" xfId="0" applyNumberFormat="1" applyFont="1" applyAlignment="1">
      <alignment/>
    </xf>
    <xf numFmtId="2" fontId="83" fillId="0" borderId="11" xfId="0" applyNumberFormat="1" applyFont="1" applyBorder="1" applyAlignment="1">
      <alignment horizontal="center" vertical="center" wrapText="1"/>
    </xf>
    <xf numFmtId="0" fontId="80" fillId="0" borderId="11" xfId="0" applyFont="1" applyBorder="1" applyAlignment="1" applyProtection="1">
      <alignment horizontal="center" vertical="center" wrapText="1"/>
      <protection locked="0"/>
    </xf>
    <xf numFmtId="0" fontId="0" fillId="0" borderId="13" xfId="0" applyBorder="1" applyAlignment="1">
      <alignment/>
    </xf>
    <xf numFmtId="0" fontId="0" fillId="0" borderId="17" xfId="0" applyBorder="1" applyAlignment="1">
      <alignment/>
    </xf>
    <xf numFmtId="2" fontId="70" fillId="0" borderId="14" xfId="0" applyNumberFormat="1" applyFont="1" applyBorder="1" applyAlignment="1">
      <alignment/>
    </xf>
    <xf numFmtId="0" fontId="10" fillId="33" borderId="11" xfId="0" applyNumberFormat="1" applyFont="1" applyFill="1" applyBorder="1" applyAlignment="1" applyProtection="1">
      <alignment horizontal="center" vertical="top" wrapText="1"/>
      <protection locked="0"/>
    </xf>
    <xf numFmtId="0" fontId="8" fillId="33" borderId="11" xfId="0" applyNumberFormat="1" applyFont="1" applyFill="1" applyBorder="1" applyAlignment="1" applyProtection="1">
      <alignment horizontal="center" vertical="center" wrapText="1"/>
      <protection locked="0"/>
    </xf>
    <xf numFmtId="14" fontId="9" fillId="33" borderId="11" xfId="0" applyNumberFormat="1" applyFont="1" applyFill="1" applyBorder="1" applyAlignment="1" applyProtection="1">
      <alignment horizontal="center" vertical="center" wrapText="1"/>
      <protection locked="0"/>
    </xf>
    <xf numFmtId="0" fontId="6" fillId="33" borderId="11" xfId="0" applyNumberFormat="1" applyFont="1" applyFill="1" applyBorder="1" applyAlignment="1" applyProtection="1">
      <alignment horizontal="center" vertical="center" wrapText="1"/>
      <protection locked="0"/>
    </xf>
    <xf numFmtId="2" fontId="6" fillId="33" borderId="11" xfId="0" applyNumberFormat="1" applyFont="1" applyFill="1" applyBorder="1" applyAlignment="1" applyProtection="1">
      <alignment horizontal="center" vertical="center" wrapText="1"/>
      <protection locked="0"/>
    </xf>
    <xf numFmtId="0" fontId="8" fillId="33" borderId="11" xfId="0" applyNumberFormat="1" applyFont="1" applyFill="1" applyBorder="1" applyAlignment="1" applyProtection="1">
      <alignment horizontal="center" vertical="top" wrapText="1"/>
      <protection locked="0"/>
    </xf>
    <xf numFmtId="4" fontId="77" fillId="0" borderId="11" xfId="0" applyNumberFormat="1" applyFont="1" applyBorder="1" applyAlignment="1" applyProtection="1">
      <alignment horizontal="center" vertical="center" wrapText="1"/>
      <protection/>
    </xf>
    <xf numFmtId="4" fontId="86" fillId="0" borderId="11" xfId="0" applyNumberFormat="1" applyFont="1" applyBorder="1" applyAlignment="1" applyProtection="1">
      <alignment horizontal="center" vertical="center" wrapText="1"/>
      <protection/>
    </xf>
    <xf numFmtId="14" fontId="84" fillId="0" borderId="11" xfId="0"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0" fontId="82" fillId="0" borderId="11" xfId="0" applyFont="1" applyBorder="1" applyAlignment="1" applyProtection="1">
      <alignment horizontal="justify" vertical="center" wrapText="1"/>
      <protection locked="0"/>
    </xf>
    <xf numFmtId="0" fontId="82" fillId="0" borderId="13" xfId="0" applyFont="1" applyBorder="1" applyAlignment="1" applyProtection="1">
      <alignment horizontal="justify" vertical="center" wrapText="1"/>
      <protection locked="0"/>
    </xf>
    <xf numFmtId="0" fontId="79" fillId="0" borderId="0" xfId="0" applyFont="1" applyFill="1" applyAlignment="1">
      <alignment/>
    </xf>
    <xf numFmtId="181" fontId="82" fillId="0" borderId="11" xfId="0" applyNumberFormat="1"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0" fontId="8" fillId="33" borderId="13" xfId="0" applyFont="1" applyFill="1" applyBorder="1" applyAlignment="1">
      <alignment horizontal="center" vertical="center" wrapText="1"/>
    </xf>
    <xf numFmtId="0" fontId="0" fillId="0" borderId="0" xfId="0" applyFont="1" applyAlignment="1">
      <alignment horizontal="center"/>
    </xf>
    <xf numFmtId="0" fontId="0" fillId="0" borderId="0" xfId="0" applyAlignment="1">
      <alignment horizontal="center"/>
    </xf>
    <xf numFmtId="0" fontId="82" fillId="0" borderId="11" xfId="0" applyFont="1" applyFill="1" applyBorder="1" applyAlignment="1" applyProtection="1">
      <alignment horizontal="center" vertical="center" wrapText="1"/>
      <protection locked="0"/>
    </xf>
    <xf numFmtId="0" fontId="0" fillId="0" borderId="0" xfId="0" applyFill="1" applyAlignment="1">
      <alignment/>
    </xf>
    <xf numFmtId="0" fontId="82"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wrapText="1"/>
      <protection locked="0"/>
    </xf>
    <xf numFmtId="0" fontId="98" fillId="0" borderId="11" xfId="0" applyFont="1" applyFill="1" applyBorder="1" applyAlignment="1">
      <alignment horizontal="center" vertical="center" wrapText="1"/>
    </xf>
    <xf numFmtId="0" fontId="87" fillId="0" borderId="11" xfId="0" applyFont="1" applyFill="1" applyBorder="1" applyAlignment="1" applyProtection="1">
      <alignment horizontal="center" vertical="center" wrapText="1"/>
      <protection locked="0"/>
    </xf>
    <xf numFmtId="0" fontId="20" fillId="0" borderId="18" xfId="0" applyFont="1" applyFill="1" applyBorder="1" applyAlignment="1" applyProtection="1">
      <alignment horizontal="center" vertical="center" wrapText="1"/>
      <protection locked="0"/>
    </xf>
    <xf numFmtId="0" fontId="0" fillId="0" borderId="0" xfId="0" applyFill="1" applyBorder="1" applyAlignment="1">
      <alignment/>
    </xf>
    <xf numFmtId="0" fontId="80" fillId="0" borderId="0" xfId="0" applyFont="1" applyFill="1" applyAlignment="1">
      <alignment horizontal="left" vertical="center"/>
    </xf>
    <xf numFmtId="0" fontId="0" fillId="0" borderId="0" xfId="0" applyFont="1" applyFill="1" applyAlignment="1">
      <alignment horizontal="center"/>
    </xf>
    <xf numFmtId="0" fontId="86" fillId="0" borderId="11" xfId="0" applyFont="1" applyFill="1" applyBorder="1" applyAlignment="1">
      <alignment horizontal="center" vertical="center" wrapText="1"/>
    </xf>
    <xf numFmtId="0" fontId="77" fillId="0" borderId="0" xfId="0" applyFont="1" applyFill="1" applyBorder="1" applyAlignment="1">
      <alignment/>
    </xf>
    <xf numFmtId="0" fontId="70" fillId="0" borderId="0" xfId="0" applyFont="1" applyFill="1" applyBorder="1" applyAlignment="1">
      <alignment horizontal="center" vertical="center"/>
    </xf>
    <xf numFmtId="181" fontId="77" fillId="0" borderId="11" xfId="0" applyNumberFormat="1" applyFont="1" applyFill="1" applyBorder="1" applyAlignment="1" applyProtection="1">
      <alignment horizontal="center" vertical="center" wrapText="1"/>
      <protection locked="0"/>
    </xf>
    <xf numFmtId="0" fontId="98" fillId="0" borderId="11" xfId="0" applyFont="1" applyFill="1" applyBorder="1" applyAlignment="1" applyProtection="1">
      <alignment horizontal="center" vertical="center" wrapText="1"/>
      <protection/>
    </xf>
    <xf numFmtId="0" fontId="77" fillId="0" borderId="0" xfId="0" applyFont="1" applyFill="1" applyAlignment="1">
      <alignment/>
    </xf>
    <xf numFmtId="2" fontId="77" fillId="0" borderId="0" xfId="0" applyNumberFormat="1" applyFont="1" applyFill="1" applyBorder="1" applyAlignment="1">
      <alignment horizontal="right" vertical="center" wrapText="1"/>
    </xf>
    <xf numFmtId="181" fontId="77" fillId="0" borderId="12" xfId="0" applyNumberFormat="1" applyFont="1" applyFill="1" applyBorder="1" applyAlignment="1" applyProtection="1">
      <alignment horizontal="center" vertical="center" wrapText="1"/>
      <protection locked="0"/>
    </xf>
    <xf numFmtId="49" fontId="6" fillId="0" borderId="18" xfId="0" applyNumberFormat="1" applyFont="1" applyFill="1" applyBorder="1" applyAlignment="1" applyProtection="1">
      <alignment horizontal="center" vertical="center" wrapText="1"/>
      <protection locked="0"/>
    </xf>
    <xf numFmtId="0" fontId="82" fillId="0" borderId="12"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87" fillId="0" borderId="12" xfId="0" applyFont="1" applyFill="1" applyBorder="1" applyAlignment="1" applyProtection="1">
      <alignment horizontal="center" vertical="center" wrapText="1"/>
      <protection locked="0"/>
    </xf>
    <xf numFmtId="4" fontId="86" fillId="0" borderId="11" xfId="0" applyNumberFormat="1"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Alignment="1">
      <alignment horizontal="center"/>
    </xf>
    <xf numFmtId="0" fontId="82" fillId="0" borderId="0" xfId="0" applyFont="1" applyFill="1" applyAlignment="1">
      <alignment horizontal="left" vertical="center"/>
    </xf>
    <xf numFmtId="14" fontId="86" fillId="0" borderId="11" xfId="0" applyNumberFormat="1" applyFont="1" applyFill="1" applyBorder="1" applyAlignment="1">
      <alignment horizontal="center" vertical="center" wrapText="1"/>
    </xf>
    <xf numFmtId="0" fontId="85" fillId="0" borderId="11" xfId="0" applyFont="1" applyFill="1" applyBorder="1" applyAlignment="1">
      <alignment horizontal="center" vertical="center" wrapText="1"/>
    </xf>
    <xf numFmtId="2" fontId="86" fillId="0" borderId="11" xfId="0" applyNumberFormat="1" applyFont="1" applyFill="1" applyBorder="1" applyAlignment="1">
      <alignment horizontal="center" vertical="center" wrapText="1"/>
    </xf>
    <xf numFmtId="4" fontId="78" fillId="0" borderId="11" xfId="0" applyNumberFormat="1" applyFont="1" applyFill="1" applyBorder="1" applyAlignment="1">
      <alignment horizontal="center"/>
    </xf>
    <xf numFmtId="0" fontId="0" fillId="0" borderId="0" xfId="0" applyFill="1" applyAlignment="1">
      <alignment horizontal="center"/>
    </xf>
    <xf numFmtId="4" fontId="84" fillId="0" borderId="11" xfId="0" applyNumberFormat="1" applyFont="1" applyBorder="1" applyAlignment="1" applyProtection="1">
      <alignment horizontal="center" vertical="center" wrapText="1"/>
      <protection locked="0"/>
    </xf>
    <xf numFmtId="4" fontId="89" fillId="0" borderId="11" xfId="0" applyNumberFormat="1" applyFont="1" applyBorder="1" applyAlignment="1">
      <alignment horizontal="center" vertical="center" wrapText="1"/>
    </xf>
    <xf numFmtId="4" fontId="86" fillId="0" borderId="11" xfId="0" applyNumberFormat="1" applyFont="1" applyFill="1" applyBorder="1" applyAlignment="1" applyProtection="1">
      <alignment horizontal="center" vertical="center" wrapText="1"/>
      <protection/>
    </xf>
    <xf numFmtId="0" fontId="79" fillId="0" borderId="11" xfId="0" applyFont="1" applyFill="1" applyBorder="1" applyAlignment="1">
      <alignment horizontal="center" vertical="center" wrapText="1"/>
    </xf>
    <xf numFmtId="0" fontId="79" fillId="0" borderId="11" xfId="0" applyFont="1" applyFill="1" applyBorder="1" applyAlignment="1">
      <alignment horizontal="center" vertical="center"/>
    </xf>
    <xf numFmtId="4" fontId="75" fillId="0" borderId="11" xfId="0" applyNumberFormat="1" applyFont="1" applyBorder="1" applyAlignment="1" applyProtection="1">
      <alignment horizontal="right" vertical="center" wrapText="1"/>
      <protection locked="0"/>
    </xf>
    <xf numFmtId="4" fontId="75" fillId="0" borderId="11" xfId="0" applyNumberFormat="1" applyFont="1" applyBorder="1" applyAlignment="1" applyProtection="1">
      <alignment horizontal="right" vertical="center" wrapText="1"/>
      <protection/>
    </xf>
    <xf numFmtId="181" fontId="9" fillId="0" borderId="12" xfId="0" applyNumberFormat="1" applyFont="1" applyFill="1" applyBorder="1" applyAlignment="1" applyProtection="1">
      <alignment horizontal="center" vertical="center" wrapText="1"/>
      <protection locked="0"/>
    </xf>
    <xf numFmtId="0" fontId="12" fillId="0" borderId="12" xfId="0" applyFont="1" applyFill="1" applyBorder="1" applyAlignment="1" applyProtection="1">
      <alignment horizontal="left" vertical="center" wrapText="1"/>
      <protection locked="0"/>
    </xf>
    <xf numFmtId="0" fontId="81" fillId="0" borderId="0" xfId="0" applyFont="1" applyAlignment="1">
      <alignment horizontal="center" vertical="center"/>
    </xf>
    <xf numFmtId="0" fontId="88" fillId="0" borderId="0" xfId="0" applyFont="1" applyAlignment="1">
      <alignment horizontal="center" vertical="center"/>
    </xf>
    <xf numFmtId="0" fontId="0" fillId="0" borderId="0" xfId="0" applyAlignment="1">
      <alignment horizontal="center" vertical="center"/>
    </xf>
    <xf numFmtId="4" fontId="11" fillId="0" borderId="11" xfId="0" applyNumberFormat="1" applyFont="1" applyFill="1" applyBorder="1" applyAlignment="1">
      <alignment horizontal="center" vertical="center" wrapText="1"/>
    </xf>
    <xf numFmtId="0" fontId="12" fillId="0" borderId="12" xfId="0" applyFont="1" applyFill="1" applyBorder="1" applyAlignment="1">
      <alignment horizontal="center" vertical="center" wrapText="1"/>
    </xf>
    <xf numFmtId="0" fontId="91" fillId="0" borderId="11" xfId="0" applyFont="1" applyFill="1" applyBorder="1" applyAlignment="1">
      <alignment horizontal="center" vertical="center" wrapText="1"/>
    </xf>
    <xf numFmtId="49" fontId="12" fillId="0" borderId="12" xfId="0" applyNumberFormat="1" applyFont="1" applyFill="1" applyBorder="1" applyAlignment="1" applyProtection="1">
      <alignment horizontal="center" vertical="center" wrapText="1"/>
      <protection locked="0"/>
    </xf>
    <xf numFmtId="49" fontId="91" fillId="0" borderId="13" xfId="0" applyNumberFormat="1" applyFont="1" applyBorder="1" applyAlignment="1" applyProtection="1">
      <alignment horizontal="justify" vertical="center" wrapText="1"/>
      <protection locked="0"/>
    </xf>
    <xf numFmtId="49" fontId="9" fillId="0" borderId="11" xfId="0" applyNumberFormat="1" applyFont="1" applyFill="1" applyBorder="1" applyAlignment="1" applyProtection="1">
      <alignment horizontal="left" vertical="center" wrapText="1"/>
      <protection locked="0"/>
    </xf>
    <xf numFmtId="49" fontId="84" fillId="0" borderId="11" xfId="0" applyNumberFormat="1" applyFont="1" applyBorder="1" applyAlignment="1" applyProtection="1">
      <alignment horizontal="left" vertical="center" wrapText="1"/>
      <protection locked="0"/>
    </xf>
    <xf numFmtId="0" fontId="9" fillId="0" borderId="17" xfId="0" applyFont="1" applyFill="1" applyBorder="1" applyAlignment="1">
      <alignment horizontal="left" vertical="center" wrapText="1"/>
    </xf>
    <xf numFmtId="0" fontId="84" fillId="0" borderId="11" xfId="0" applyFont="1" applyBorder="1" applyAlignment="1" applyProtection="1">
      <alignment vertical="center" wrapText="1"/>
      <protection locked="0"/>
    </xf>
    <xf numFmtId="0" fontId="9" fillId="0" borderId="11" xfId="0" applyFont="1" applyFill="1" applyBorder="1" applyAlignment="1" applyProtection="1">
      <alignment horizontal="left" vertical="top" wrapText="1"/>
      <protection locked="0"/>
    </xf>
    <xf numFmtId="0" fontId="84" fillId="0" borderId="11" xfId="0" applyFont="1" applyBorder="1" applyAlignment="1" applyProtection="1">
      <alignment horizontal="left" vertical="top" wrapText="1"/>
      <protection locked="0"/>
    </xf>
    <xf numFmtId="0" fontId="12" fillId="0" borderId="12" xfId="0" applyFont="1" applyFill="1" applyBorder="1" applyAlignment="1" applyProtection="1">
      <alignment horizontal="left" vertical="top" wrapText="1"/>
      <protection locked="0"/>
    </xf>
    <xf numFmtId="0" fontId="91" fillId="0" borderId="13" xfId="0" applyFont="1" applyBorder="1" applyAlignment="1" applyProtection="1">
      <alignment horizontal="left" vertical="top" wrapText="1"/>
      <protection locked="0"/>
    </xf>
    <xf numFmtId="2" fontId="84" fillId="0" borderId="11" xfId="0" applyNumberFormat="1" applyFont="1" applyFill="1" applyBorder="1" applyAlignment="1" applyProtection="1">
      <alignment horizontal="center" vertical="center" wrapText="1"/>
      <protection locked="0"/>
    </xf>
    <xf numFmtId="4" fontId="79" fillId="0" borderId="11" xfId="0" applyNumberFormat="1" applyFont="1" applyBorder="1" applyAlignment="1" applyProtection="1">
      <alignment horizontal="center" vertical="center" wrapText="1"/>
      <protection/>
    </xf>
    <xf numFmtId="4" fontId="78" fillId="0" borderId="11" xfId="0" applyNumberFormat="1" applyFont="1" applyBorder="1" applyAlignment="1" applyProtection="1">
      <alignment horizontal="center" vertical="center" wrapText="1"/>
      <protection/>
    </xf>
    <xf numFmtId="4" fontId="12" fillId="0" borderId="12" xfId="0" applyNumberFormat="1" applyFont="1" applyFill="1" applyBorder="1" applyAlignment="1" applyProtection="1">
      <alignment horizontal="center" vertical="center" wrapText="1"/>
      <protection locked="0"/>
    </xf>
    <xf numFmtId="4" fontId="12" fillId="0" borderId="11" xfId="0" applyNumberFormat="1" applyFont="1" applyFill="1" applyBorder="1" applyAlignment="1" applyProtection="1">
      <alignment horizontal="center" vertical="center" wrapText="1"/>
      <protection locked="0"/>
    </xf>
    <xf numFmtId="4" fontId="91" fillId="0" borderId="11" xfId="0" applyNumberFormat="1" applyFont="1" applyBorder="1" applyAlignment="1" applyProtection="1">
      <alignment horizontal="center" vertical="center" wrapText="1"/>
      <protection locked="0"/>
    </xf>
    <xf numFmtId="4" fontId="99" fillId="0" borderId="11" xfId="0" applyNumberFormat="1" applyFont="1" applyBorder="1" applyAlignment="1">
      <alignment horizontal="center" vertical="center"/>
    </xf>
    <xf numFmtId="4" fontId="83" fillId="0" borderId="11" xfId="0" applyNumberFormat="1" applyFont="1" applyBorder="1" applyAlignment="1">
      <alignment horizontal="center" vertical="center" wrapText="1"/>
    </xf>
    <xf numFmtId="4" fontId="80" fillId="0" borderId="11" xfId="0" applyNumberFormat="1" applyFont="1" applyBorder="1" applyAlignment="1">
      <alignment horizontal="center" vertical="center" wrapText="1"/>
    </xf>
    <xf numFmtId="0" fontId="82" fillId="34" borderId="11" xfId="0" applyFont="1" applyFill="1" applyBorder="1" applyAlignment="1" applyProtection="1">
      <alignment horizontal="center" vertical="center" wrapText="1"/>
      <protection locked="0"/>
    </xf>
    <xf numFmtId="4" fontId="77" fillId="34" borderId="11" xfId="0" applyNumberFormat="1" applyFont="1" applyFill="1" applyBorder="1" applyAlignment="1" applyProtection="1">
      <alignment horizontal="center" vertical="center" wrapText="1"/>
      <protection locked="0"/>
    </xf>
    <xf numFmtId="4" fontId="77" fillId="35" borderId="11" xfId="0" applyNumberFormat="1" applyFont="1" applyFill="1" applyBorder="1" applyAlignment="1" applyProtection="1">
      <alignment horizontal="center" vertical="center" wrapText="1"/>
      <protection locked="0"/>
    </xf>
    <xf numFmtId="4" fontId="6" fillId="35" borderId="11" xfId="0" applyNumberFormat="1" applyFont="1" applyFill="1" applyBorder="1" applyAlignment="1" applyProtection="1">
      <alignment horizontal="center" vertical="center" wrapText="1"/>
      <protection locked="0"/>
    </xf>
    <xf numFmtId="4" fontId="77" fillId="12" borderId="11" xfId="0" applyNumberFormat="1" applyFont="1" applyFill="1" applyBorder="1" applyAlignment="1" applyProtection="1">
      <alignment horizontal="center" vertical="center" wrapText="1"/>
      <protection locked="0"/>
    </xf>
    <xf numFmtId="4" fontId="77" fillId="36" borderId="11" xfId="0" applyNumberFormat="1" applyFont="1" applyFill="1" applyBorder="1" applyAlignment="1" applyProtection="1">
      <alignment horizontal="center" vertical="center" wrapText="1"/>
      <protection locked="0"/>
    </xf>
    <xf numFmtId="4" fontId="6" fillId="36" borderId="11" xfId="0" applyNumberFormat="1" applyFont="1" applyFill="1" applyBorder="1" applyAlignment="1" applyProtection="1">
      <alignment horizontal="center" vertical="center" wrapText="1"/>
      <protection locked="0"/>
    </xf>
    <xf numFmtId="4" fontId="77" fillId="37" borderId="11" xfId="0" applyNumberFormat="1" applyFont="1" applyFill="1" applyBorder="1" applyAlignment="1" applyProtection="1">
      <alignment horizontal="center" vertical="center" wrapText="1"/>
      <protection locked="0"/>
    </xf>
    <xf numFmtId="181" fontId="77" fillId="34" borderId="11" xfId="0" applyNumberFormat="1" applyFont="1" applyFill="1" applyBorder="1" applyAlignment="1" applyProtection="1">
      <alignment horizontal="center" vertical="center" wrapText="1"/>
      <protection locked="0"/>
    </xf>
    <xf numFmtId="0" fontId="77" fillId="34" borderId="11" xfId="0" applyFont="1" applyFill="1" applyBorder="1" applyAlignment="1" applyProtection="1">
      <alignment horizontal="center" vertical="center" wrapText="1"/>
      <protection locked="0"/>
    </xf>
    <xf numFmtId="0" fontId="87" fillId="34" borderId="11" xfId="0" applyFont="1" applyFill="1" applyBorder="1" applyAlignment="1" applyProtection="1">
      <alignment horizontal="center" vertical="center" wrapText="1"/>
      <protection locked="0"/>
    </xf>
    <xf numFmtId="4" fontId="77" fillId="0" borderId="11" xfId="0" applyNumberFormat="1" applyFont="1" applyFill="1" applyBorder="1" applyAlignment="1" applyProtection="1">
      <alignment horizontal="center" vertical="center" wrapText="1"/>
      <protection/>
    </xf>
    <xf numFmtId="14" fontId="82" fillId="0" borderId="11" xfId="0" applyNumberFormat="1" applyFont="1" applyFill="1" applyBorder="1" applyAlignment="1" applyProtection="1">
      <alignment horizontal="center" vertical="center" wrapText="1"/>
      <protection locked="0"/>
    </xf>
    <xf numFmtId="2" fontId="82" fillId="0" borderId="11" xfId="0" applyNumberFormat="1" applyFont="1" applyFill="1" applyBorder="1" applyAlignment="1" applyProtection="1">
      <alignment horizontal="center" vertical="center" wrapText="1"/>
      <protection locked="0"/>
    </xf>
    <xf numFmtId="14" fontId="82" fillId="0" borderId="11" xfId="0" applyNumberFormat="1" applyFont="1" applyFill="1" applyBorder="1" applyAlignment="1">
      <alignment horizontal="center" vertical="center" wrapText="1"/>
    </xf>
    <xf numFmtId="0" fontId="82" fillId="0" borderId="11" xfId="0" applyFont="1" applyFill="1" applyBorder="1" applyAlignment="1">
      <alignment horizontal="center" vertical="center" wrapText="1"/>
    </xf>
    <xf numFmtId="4" fontId="82" fillId="0" borderId="11" xfId="0" applyNumberFormat="1" applyFont="1" applyFill="1" applyBorder="1" applyAlignment="1">
      <alignment horizontal="center" vertical="center" wrapText="1"/>
    </xf>
    <xf numFmtId="0" fontId="88" fillId="0" borderId="0" xfId="0" applyFont="1" applyFill="1" applyAlignment="1">
      <alignment/>
    </xf>
    <xf numFmtId="0" fontId="84" fillId="0" borderId="12" xfId="0" applyFont="1" applyFill="1" applyBorder="1" applyAlignment="1">
      <alignment horizontal="center" vertical="center" wrapText="1"/>
    </xf>
    <xf numFmtId="0" fontId="91" fillId="0" borderId="12" xfId="0" applyFont="1" applyFill="1" applyBorder="1" applyAlignment="1">
      <alignment horizontal="center" vertical="center" wrapText="1"/>
    </xf>
    <xf numFmtId="0" fontId="87" fillId="34" borderId="0" xfId="0" applyFont="1" applyFill="1" applyAlignment="1">
      <alignment horizontal="center" vertical="center"/>
    </xf>
    <xf numFmtId="0" fontId="95" fillId="34" borderId="0" xfId="0" applyFont="1" applyFill="1" applyAlignment="1">
      <alignment/>
    </xf>
    <xf numFmtId="2" fontId="95" fillId="34" borderId="0" xfId="0" applyNumberFormat="1" applyFont="1" applyFill="1" applyAlignment="1">
      <alignment/>
    </xf>
    <xf numFmtId="14" fontId="0" fillId="0" borderId="0" xfId="0" applyNumberFormat="1" applyAlignment="1">
      <alignment/>
    </xf>
    <xf numFmtId="14" fontId="87" fillId="0" borderId="11" xfId="0" applyNumberFormat="1" applyFont="1" applyBorder="1" applyAlignment="1" applyProtection="1">
      <alignment horizontal="center" vertical="center" wrapText="1"/>
      <protection locked="0"/>
    </xf>
    <xf numFmtId="181" fontId="9" fillId="0" borderId="11" xfId="0" applyNumberFormat="1" applyFont="1" applyFill="1" applyBorder="1" applyAlignment="1" applyProtection="1">
      <alignment horizontal="center" vertical="center"/>
      <protection locked="0"/>
    </xf>
    <xf numFmtId="0" fontId="91" fillId="0" borderId="0" xfId="0" applyFont="1" applyAlignment="1">
      <alignment horizontal="center" vertical="center"/>
    </xf>
    <xf numFmtId="4" fontId="92" fillId="0" borderId="11" xfId="0" applyNumberFormat="1" applyFont="1" applyBorder="1" applyAlignment="1" applyProtection="1">
      <alignment horizontal="center" vertical="center" wrapText="1"/>
      <protection locked="0"/>
    </xf>
    <xf numFmtId="4" fontId="87" fillId="0" borderId="11" xfId="0" applyNumberFormat="1" applyFont="1" applyBorder="1" applyAlignment="1" applyProtection="1">
      <alignment horizontal="center" vertical="center" wrapText="1"/>
      <protection locked="0"/>
    </xf>
    <xf numFmtId="4" fontId="96" fillId="0" borderId="11" xfId="0" applyNumberFormat="1" applyFont="1" applyBorder="1" applyAlignment="1">
      <alignment horizontal="center" vertical="center" wrapText="1"/>
    </xf>
    <xf numFmtId="0" fontId="77" fillId="0" borderId="11" xfId="0" applyFont="1" applyBorder="1" applyAlignment="1">
      <alignment vertical="center" wrapText="1"/>
    </xf>
    <xf numFmtId="0" fontId="77" fillId="0" borderId="11" xfId="0" applyFont="1" applyFill="1" applyBorder="1" applyAlignment="1">
      <alignment horizontal="center" vertical="center" wrapText="1"/>
    </xf>
    <xf numFmtId="14" fontId="9" fillId="0" borderId="11" xfId="0" applyNumberFormat="1" applyFont="1" applyFill="1" applyBorder="1" applyAlignment="1" applyProtection="1">
      <alignment horizontal="center" vertical="center" wrapText="1"/>
      <protection locked="0"/>
    </xf>
    <xf numFmtId="4" fontId="9" fillId="0" borderId="11" xfId="0" applyNumberFormat="1" applyFont="1" applyFill="1" applyBorder="1" applyAlignment="1" applyProtection="1">
      <alignment horizontal="center" vertical="center" wrapText="1"/>
      <protection locked="0"/>
    </xf>
    <xf numFmtId="14" fontId="82" fillId="0" borderId="11" xfId="0" applyNumberFormat="1" applyFont="1" applyBorder="1" applyAlignment="1">
      <alignment horizontal="center" vertical="center" wrapText="1"/>
    </xf>
    <xf numFmtId="4" fontId="82" fillId="0" borderId="11" xfId="0" applyNumberFormat="1" applyFont="1" applyBorder="1" applyAlignment="1">
      <alignment horizontal="center" vertical="center" wrapText="1"/>
    </xf>
    <xf numFmtId="0" fontId="91" fillId="0" borderId="0" xfId="0" applyFont="1" applyFill="1" applyAlignment="1">
      <alignment vertical="center"/>
    </xf>
    <xf numFmtId="0" fontId="91" fillId="0" borderId="0" xfId="0" applyFont="1" applyFill="1" applyAlignment="1">
      <alignment horizontal="left" vertical="center" indent="5"/>
    </xf>
    <xf numFmtId="0" fontId="84" fillId="0" borderId="11" xfId="0" applyFont="1" applyFill="1" applyBorder="1" applyAlignment="1">
      <alignment horizontal="center" vertical="center" wrapText="1"/>
    </xf>
    <xf numFmtId="0" fontId="82" fillId="0" borderId="11" xfId="0" applyFont="1" applyFill="1" applyBorder="1" applyAlignment="1">
      <alignment horizontal="justify" vertical="center" wrapText="1"/>
    </xf>
    <xf numFmtId="4" fontId="0" fillId="0" borderId="0" xfId="0" applyNumberFormat="1" applyFill="1" applyAlignment="1">
      <alignment/>
    </xf>
    <xf numFmtId="4" fontId="78" fillId="0" borderId="11" xfId="0" applyNumberFormat="1" applyFont="1" applyBorder="1" applyAlignment="1">
      <alignment horizontal="center" vertical="center" wrapText="1"/>
    </xf>
    <xf numFmtId="0" fontId="77" fillId="0" borderId="12" xfId="0" applyFont="1" applyFill="1" applyBorder="1" applyAlignment="1">
      <alignment horizontal="left" vertical="top" wrapText="1"/>
    </xf>
    <xf numFmtId="14" fontId="77" fillId="0" borderId="11" xfId="0" applyNumberFormat="1" applyFont="1" applyFill="1" applyBorder="1" applyAlignment="1" applyProtection="1">
      <alignment horizontal="center" vertical="center" wrapText="1"/>
      <protection locked="0"/>
    </xf>
    <xf numFmtId="4" fontId="77" fillId="0" borderId="11" xfId="0" applyNumberFormat="1" applyFont="1" applyFill="1" applyBorder="1" applyAlignment="1" applyProtection="1">
      <alignment horizontal="center" vertical="center" wrapText="1"/>
      <protection locked="0"/>
    </xf>
    <xf numFmtId="0" fontId="77" fillId="0" borderId="11" xfId="0" applyFont="1" applyFill="1" applyBorder="1" applyAlignment="1" applyProtection="1">
      <alignment horizontal="center" vertical="center" wrapText="1"/>
      <protection/>
    </xf>
    <xf numFmtId="4" fontId="82" fillId="0" borderId="11" xfId="0" applyNumberFormat="1" applyFont="1" applyFill="1" applyBorder="1" applyAlignment="1" applyProtection="1">
      <alignment horizontal="center" vertical="center" wrapText="1"/>
      <protection locked="0"/>
    </xf>
    <xf numFmtId="0" fontId="81" fillId="0" borderId="0" xfId="0" applyFont="1" applyFill="1" applyBorder="1" applyAlignment="1" applyProtection="1">
      <alignment/>
      <protection locked="0"/>
    </xf>
    <xf numFmtId="0" fontId="100" fillId="0" borderId="11" xfId="0" applyFont="1" applyFill="1" applyBorder="1" applyAlignment="1">
      <alignment horizontal="justify" vertical="center" wrapText="1"/>
    </xf>
    <xf numFmtId="0" fontId="77" fillId="0" borderId="0" xfId="0" applyFont="1" applyFill="1" applyAlignment="1">
      <alignment vertical="center"/>
    </xf>
    <xf numFmtId="0" fontId="81" fillId="0" borderId="0" xfId="0" applyFont="1" applyFill="1" applyAlignment="1">
      <alignment/>
    </xf>
    <xf numFmtId="0" fontId="77" fillId="0" borderId="11" xfId="0" applyFont="1" applyFill="1" applyBorder="1" applyAlignment="1">
      <alignment horizontal="justify" vertical="center" wrapText="1"/>
    </xf>
    <xf numFmtId="0" fontId="82" fillId="0" borderId="0" xfId="0" applyFont="1" applyFill="1" applyAlignment="1">
      <alignment horizontal="justify" vertical="center"/>
    </xf>
    <xf numFmtId="0" fontId="82" fillId="0" borderId="0" xfId="0" applyFont="1" applyFill="1" applyAlignment="1">
      <alignment horizontal="left" vertical="center" indent="8"/>
    </xf>
    <xf numFmtId="0" fontId="87" fillId="0" borderId="11" xfId="0" applyFont="1" applyFill="1" applyBorder="1" applyAlignment="1">
      <alignment vertical="center" wrapText="1"/>
    </xf>
    <xf numFmtId="0" fontId="87" fillId="0"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0" fillId="0" borderId="11" xfId="0" applyFont="1" applyFill="1" applyBorder="1" applyAlignment="1">
      <alignment vertical="center" wrapText="1"/>
    </xf>
    <xf numFmtId="0" fontId="100" fillId="0" borderId="11" xfId="0" applyFont="1" applyFill="1" applyBorder="1" applyAlignment="1">
      <alignment wrapText="1"/>
    </xf>
    <xf numFmtId="0" fontId="0" fillId="0" borderId="0" xfId="0" applyFont="1" applyFill="1" applyAlignment="1">
      <alignment/>
    </xf>
    <xf numFmtId="0" fontId="77" fillId="0" borderId="11" xfId="0" applyFont="1" applyFill="1" applyBorder="1" applyAlignment="1">
      <alignment vertical="center" wrapText="1"/>
    </xf>
    <xf numFmtId="0" fontId="87" fillId="0" borderId="11" xfId="0" applyFont="1" applyFill="1" applyBorder="1" applyAlignment="1">
      <alignment horizontal="justify" vertical="center" wrapText="1"/>
    </xf>
    <xf numFmtId="0" fontId="87" fillId="0" borderId="12" xfId="0" applyFont="1" applyFill="1" applyBorder="1" applyAlignment="1">
      <alignment horizontal="justify" vertical="center" wrapText="1"/>
    </xf>
    <xf numFmtId="2" fontId="77" fillId="0" borderId="11" xfId="0" applyNumberFormat="1" applyFont="1" applyFill="1" applyBorder="1" applyAlignment="1" applyProtection="1">
      <alignment horizontal="center" vertical="center" wrapText="1"/>
      <protection locked="0"/>
    </xf>
    <xf numFmtId="0" fontId="98" fillId="0" borderId="11" xfId="0" applyFont="1" applyFill="1" applyBorder="1" applyAlignment="1">
      <alignment horizontal="justify" vertical="center" wrapText="1"/>
    </xf>
    <xf numFmtId="2" fontId="77" fillId="0" borderId="11" xfId="0" applyNumberFormat="1" applyFont="1" applyFill="1" applyBorder="1" applyAlignment="1">
      <alignment horizontal="center" vertical="center" wrapText="1"/>
    </xf>
    <xf numFmtId="0" fontId="98" fillId="0" borderId="12" xfId="0" applyFont="1" applyFill="1" applyBorder="1" applyAlignment="1">
      <alignment horizontal="justify" vertical="center" wrapText="1"/>
    </xf>
    <xf numFmtId="2" fontId="86" fillId="0" borderId="11" xfId="0" applyNumberFormat="1" applyFont="1" applyFill="1" applyBorder="1" applyAlignment="1">
      <alignment vertical="center" wrapText="1"/>
    </xf>
    <xf numFmtId="0" fontId="101" fillId="0" borderId="11" xfId="0" applyFont="1" applyFill="1" applyBorder="1" applyAlignment="1">
      <alignment vertical="center" wrapText="1"/>
    </xf>
    <xf numFmtId="0" fontId="101" fillId="0" borderId="11" xfId="0" applyFont="1" applyFill="1" applyBorder="1" applyAlignment="1">
      <alignment horizontal="justify" vertical="center" wrapText="1"/>
    </xf>
    <xf numFmtId="0" fontId="86" fillId="0" borderId="11" xfId="0" applyFont="1" applyFill="1" applyBorder="1" applyAlignment="1">
      <alignment horizontal="justify" vertical="center" wrapText="1"/>
    </xf>
    <xf numFmtId="0" fontId="86" fillId="0" borderId="0" xfId="0" applyFont="1" applyFill="1" applyAlignment="1">
      <alignment horizontal="justify" vertical="center"/>
    </xf>
    <xf numFmtId="0" fontId="100" fillId="0" borderId="11" xfId="0" applyFont="1" applyFill="1" applyBorder="1" applyAlignment="1">
      <alignment vertical="top" wrapText="1"/>
    </xf>
    <xf numFmtId="2" fontId="77" fillId="0" borderId="0" xfId="0" applyNumberFormat="1" applyFont="1" applyFill="1" applyBorder="1" applyAlignment="1">
      <alignment horizontal="center" vertical="center" wrapText="1"/>
    </xf>
    <xf numFmtId="0" fontId="85" fillId="0" borderId="11" xfId="0" applyFont="1" applyFill="1" applyBorder="1" applyAlignment="1">
      <alignment vertical="center" wrapText="1"/>
    </xf>
    <xf numFmtId="2" fontId="85" fillId="0" borderId="11" xfId="0" applyNumberFormat="1" applyFont="1" applyFill="1" applyBorder="1" applyAlignment="1">
      <alignment vertical="center" wrapText="1"/>
    </xf>
    <xf numFmtId="0" fontId="81" fillId="0" borderId="0" xfId="0" applyFont="1" applyFill="1" applyBorder="1" applyAlignment="1">
      <alignment/>
    </xf>
    <xf numFmtId="0" fontId="86" fillId="0" borderId="0" xfId="0" applyFont="1" applyFill="1" applyBorder="1" applyAlignment="1">
      <alignment vertical="center" wrapText="1"/>
    </xf>
    <xf numFmtId="0" fontId="82" fillId="0" borderId="0" xfId="0" applyFont="1" applyFill="1" applyBorder="1" applyAlignment="1" applyProtection="1">
      <alignment vertical="center"/>
      <protection locked="0"/>
    </xf>
    <xf numFmtId="0" fontId="77" fillId="0" borderId="19" xfId="0" applyFont="1" applyFill="1" applyBorder="1" applyAlignment="1" applyProtection="1">
      <alignment vertical="center"/>
      <protection locked="0"/>
    </xf>
    <xf numFmtId="0" fontId="82" fillId="0" borderId="19" xfId="0" applyFont="1" applyFill="1" applyBorder="1" applyAlignment="1" applyProtection="1">
      <alignment vertical="center"/>
      <protection locked="0"/>
    </xf>
    <xf numFmtId="0" fontId="100" fillId="0" borderId="20" xfId="0" applyFont="1" applyFill="1" applyBorder="1" applyAlignment="1" applyProtection="1">
      <alignment horizontal="justify" vertical="center" wrapText="1"/>
      <protection locked="0"/>
    </xf>
    <xf numFmtId="0" fontId="100" fillId="0" borderId="20" xfId="0" applyFont="1" applyFill="1" applyBorder="1" applyAlignment="1" applyProtection="1">
      <alignment vertical="center" wrapText="1"/>
      <protection locked="0"/>
    </xf>
    <xf numFmtId="0" fontId="77" fillId="0" borderId="11" xfId="0" applyFont="1" applyFill="1" applyBorder="1" applyAlignment="1" applyProtection="1">
      <alignment vertical="center" wrapText="1"/>
      <protection locked="0"/>
    </xf>
    <xf numFmtId="0" fontId="77" fillId="0" borderId="11" xfId="0" applyFont="1" applyFill="1" applyBorder="1" applyAlignment="1" applyProtection="1">
      <alignment vertical="center" wrapText="1"/>
      <protection/>
    </xf>
    <xf numFmtId="2" fontId="86" fillId="0" borderId="11" xfId="0" applyNumberFormat="1" applyFont="1" applyFill="1" applyBorder="1" applyAlignment="1" applyProtection="1">
      <alignment vertical="center" wrapText="1"/>
      <protection/>
    </xf>
    <xf numFmtId="0" fontId="77" fillId="0" borderId="20" xfId="0" applyFont="1" applyFill="1" applyBorder="1" applyAlignment="1" applyProtection="1">
      <alignment horizontal="center" vertical="center" wrapText="1"/>
      <protection locked="0"/>
    </xf>
    <xf numFmtId="0" fontId="77" fillId="0" borderId="20" xfId="0" applyFont="1" applyFill="1" applyBorder="1" applyAlignment="1" applyProtection="1">
      <alignment vertical="center" wrapText="1"/>
      <protection locked="0"/>
    </xf>
    <xf numFmtId="4" fontId="86" fillId="0" borderId="11" xfId="0" applyNumberFormat="1" applyFont="1" applyFill="1" applyBorder="1" applyAlignment="1" applyProtection="1">
      <alignment vertical="center" wrapText="1"/>
      <protection/>
    </xf>
    <xf numFmtId="4" fontId="81" fillId="0" borderId="0" xfId="0" applyNumberFormat="1" applyFont="1" applyFill="1" applyAlignment="1">
      <alignment/>
    </xf>
    <xf numFmtId="0" fontId="82" fillId="0" borderId="0" xfId="0" applyFont="1" applyFill="1" applyBorder="1" applyAlignment="1">
      <alignment horizontal="center" vertical="center" wrapText="1"/>
    </xf>
    <xf numFmtId="0" fontId="77" fillId="0" borderId="0" xfId="0" applyFont="1" applyFill="1" applyBorder="1" applyAlignment="1">
      <alignment vertical="center" wrapText="1"/>
    </xf>
    <xf numFmtId="0" fontId="77" fillId="0" borderId="0" xfId="0" applyFont="1" applyFill="1" applyBorder="1" applyAlignment="1">
      <alignment horizontal="justify" vertical="center" wrapText="1"/>
    </xf>
    <xf numFmtId="0" fontId="77" fillId="0" borderId="0" xfId="0" applyFont="1" applyFill="1" applyAlignment="1">
      <alignment vertical="center" wrapText="1"/>
    </xf>
    <xf numFmtId="0" fontId="86" fillId="0" borderId="0" xfId="0" applyFont="1" applyFill="1" applyAlignment="1">
      <alignment vertical="center"/>
    </xf>
    <xf numFmtId="0" fontId="82" fillId="0" borderId="0" xfId="0" applyFont="1" applyFill="1" applyAlignment="1">
      <alignment horizontal="left" vertical="center" indent="7"/>
    </xf>
    <xf numFmtId="0" fontId="86" fillId="0" borderId="0" xfId="0" applyFont="1" applyFill="1" applyAlignment="1">
      <alignment horizontal="center" vertical="center"/>
    </xf>
    <xf numFmtId="0" fontId="82" fillId="0" borderId="0" xfId="0" applyFont="1" applyFill="1" applyAlignment="1">
      <alignment vertical="center"/>
    </xf>
    <xf numFmtId="14" fontId="77" fillId="0" borderId="11" xfId="0" applyNumberFormat="1" applyFont="1" applyFill="1" applyBorder="1" applyAlignment="1">
      <alignment horizontal="center" vertical="center" wrapText="1"/>
    </xf>
    <xf numFmtId="0" fontId="77" fillId="0" borderId="0" xfId="0" applyFont="1" applyFill="1" applyAlignment="1">
      <alignment horizontal="left" vertical="center" indent="5"/>
    </xf>
    <xf numFmtId="4" fontId="87" fillId="34" borderId="11" xfId="0" applyNumberFormat="1" applyFont="1" applyFill="1" applyBorder="1" applyAlignment="1" applyProtection="1">
      <alignment horizontal="center" vertical="center" wrapText="1"/>
      <protection locked="0"/>
    </xf>
    <xf numFmtId="4" fontId="92" fillId="34" borderId="11" xfId="0" applyNumberFormat="1" applyFont="1" applyFill="1" applyBorder="1" applyAlignment="1" applyProtection="1">
      <alignment horizontal="center" vertical="center" wrapText="1"/>
      <protection locked="0"/>
    </xf>
    <xf numFmtId="0" fontId="77" fillId="0" borderId="11" xfId="0" applyFont="1" applyFill="1" applyBorder="1" applyAlignment="1">
      <alignment vertical="center" wrapText="1"/>
    </xf>
    <xf numFmtId="0" fontId="82" fillId="0" borderId="11" xfId="0" applyFont="1" applyFill="1" applyBorder="1" applyAlignment="1">
      <alignment vertical="center" wrapText="1"/>
    </xf>
    <xf numFmtId="4" fontId="6" fillId="0" borderId="11" xfId="0" applyNumberFormat="1" applyFont="1" applyFill="1" applyBorder="1" applyAlignment="1" applyProtection="1">
      <alignment horizontal="center" vertical="center" wrapText="1"/>
      <protection locked="0"/>
    </xf>
    <xf numFmtId="4" fontId="102" fillId="0" borderId="11" xfId="0" applyNumberFormat="1" applyFont="1" applyFill="1" applyBorder="1" applyAlignment="1" applyProtection="1">
      <alignment horizontal="center" vertical="center" wrapText="1"/>
      <protection locked="0"/>
    </xf>
    <xf numFmtId="2" fontId="0" fillId="0" borderId="0" xfId="0" applyNumberFormat="1" applyFill="1" applyAlignment="1">
      <alignment/>
    </xf>
    <xf numFmtId="0" fontId="100" fillId="0" borderId="11" xfId="0" applyFont="1" applyBorder="1" applyAlignment="1">
      <alignment vertical="center" wrapText="1"/>
    </xf>
    <xf numFmtId="0" fontId="77" fillId="0" borderId="11" xfId="0" applyFont="1" applyBorder="1" applyAlignment="1">
      <alignment horizontal="center" vertical="top" wrapText="1"/>
    </xf>
    <xf numFmtId="14" fontId="77" fillId="0" borderId="11" xfId="0" applyNumberFormat="1" applyFont="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top" wrapText="1"/>
    </xf>
    <xf numFmtId="0" fontId="8" fillId="33" borderId="0" xfId="0" applyNumberFormat="1" applyFont="1" applyFill="1" applyBorder="1" applyAlignment="1">
      <alignment horizontal="center" wrapText="1"/>
    </xf>
    <xf numFmtId="0" fontId="6" fillId="33" borderId="1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8" fillId="33" borderId="13" xfId="0" applyNumberFormat="1" applyFont="1" applyFill="1" applyBorder="1" applyAlignment="1">
      <alignment horizontal="center" wrapText="1"/>
    </xf>
    <xf numFmtId="0" fontId="8" fillId="33" borderId="17" xfId="0" applyNumberFormat="1" applyFont="1" applyFill="1" applyBorder="1" applyAlignment="1">
      <alignment horizontal="center" wrapText="1"/>
    </xf>
    <xf numFmtId="0" fontId="8" fillId="33" borderId="14" xfId="0" applyNumberFormat="1" applyFont="1" applyFill="1" applyBorder="1" applyAlignment="1">
      <alignment horizontal="center" wrapText="1"/>
    </xf>
    <xf numFmtId="0" fontId="6" fillId="33" borderId="13" xfId="0" applyNumberFormat="1" applyFont="1" applyFill="1" applyBorder="1" applyAlignment="1">
      <alignment horizontal="center" wrapText="1"/>
    </xf>
    <xf numFmtId="0" fontId="6" fillId="33" borderId="17" xfId="0" applyNumberFormat="1" applyFont="1" applyFill="1" applyBorder="1" applyAlignment="1">
      <alignment horizontal="center" wrapText="1"/>
    </xf>
    <xf numFmtId="0" fontId="6" fillId="33" borderId="14" xfId="0" applyNumberFormat="1" applyFont="1" applyFill="1" applyBorder="1" applyAlignment="1">
      <alignment horizontal="center" wrapText="1"/>
    </xf>
    <xf numFmtId="0" fontId="6" fillId="33" borderId="11" xfId="0" applyNumberFormat="1" applyFont="1" applyFill="1" applyBorder="1" applyAlignment="1">
      <alignment horizontal="center" wrapText="1"/>
    </xf>
    <xf numFmtId="0" fontId="6" fillId="33" borderId="13"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4" xfId="0" applyFont="1" applyFill="1" applyBorder="1" applyAlignment="1">
      <alignment horizontal="center" vertical="center" wrapText="1"/>
    </xf>
    <xf numFmtId="0" fontId="14" fillId="33" borderId="13" xfId="0" applyFont="1" applyFill="1" applyBorder="1" applyAlignment="1">
      <alignment horizontal="left" vertical="top" wrapText="1"/>
    </xf>
    <xf numFmtId="0" fontId="13" fillId="33" borderId="17" xfId="0" applyFont="1" applyFill="1" applyBorder="1" applyAlignment="1">
      <alignment horizontal="left" vertical="top" wrapText="1"/>
    </xf>
    <xf numFmtId="0" fontId="13" fillId="33" borderId="14"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21" xfId="0" applyFont="1" applyFill="1" applyBorder="1" applyAlignment="1">
      <alignment horizontal="left" vertical="top" wrapText="1"/>
    </xf>
    <xf numFmtId="0" fontId="9" fillId="33" borderId="15"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103" fillId="33" borderId="13" xfId="36"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6"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5" xfId="0" applyFont="1" applyFill="1" applyBorder="1" applyAlignment="1">
      <alignment horizontal="left" vertical="top" wrapText="1"/>
    </xf>
    <xf numFmtId="0" fontId="6" fillId="33" borderId="22"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0" xfId="0" applyFont="1" applyFill="1" applyBorder="1" applyAlignment="1">
      <alignment horizontal="left" vertical="top" wrapText="1"/>
    </xf>
    <xf numFmtId="0" fontId="6" fillId="33" borderId="23" xfId="0" applyFont="1" applyFill="1" applyBorder="1" applyAlignment="1">
      <alignment horizontal="left" vertical="top" wrapText="1"/>
    </xf>
    <xf numFmtId="0" fontId="6" fillId="33" borderId="18"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24" xfId="0" applyFont="1" applyFill="1" applyBorder="1" applyAlignment="1">
      <alignment horizontal="left" vertical="top" wrapText="1"/>
    </xf>
    <xf numFmtId="0" fontId="8" fillId="33" borderId="13"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8" fillId="33" borderId="13" xfId="0" applyNumberFormat="1" applyFont="1" applyFill="1" applyBorder="1" applyAlignment="1">
      <alignment horizontal="center" vertical="center" wrapText="1"/>
    </xf>
    <xf numFmtId="0" fontId="8" fillId="33" borderId="14" xfId="0" applyNumberFormat="1" applyFont="1" applyFill="1" applyBorder="1" applyAlignment="1">
      <alignment horizontal="center" vertical="center" wrapText="1"/>
    </xf>
    <xf numFmtId="0" fontId="6" fillId="33" borderId="14" xfId="0" applyFont="1" applyFill="1" applyBorder="1" applyAlignment="1">
      <alignment horizontal="left" vertical="center" wrapText="1"/>
    </xf>
    <xf numFmtId="49" fontId="6" fillId="33" borderId="13" xfId="0" applyNumberFormat="1" applyFont="1" applyFill="1" applyBorder="1" applyAlignment="1">
      <alignment horizontal="left" vertical="center" wrapText="1"/>
    </xf>
    <xf numFmtId="49" fontId="6" fillId="33" borderId="17" xfId="0" applyNumberFormat="1" applyFont="1" applyFill="1" applyBorder="1" applyAlignment="1">
      <alignment horizontal="left" vertical="center" wrapText="1"/>
    </xf>
    <xf numFmtId="49" fontId="6" fillId="33" borderId="14" xfId="0" applyNumberFormat="1" applyFont="1" applyFill="1" applyBorder="1" applyAlignment="1">
      <alignment horizontal="left" vertical="center" wrapText="1"/>
    </xf>
    <xf numFmtId="0" fontId="6" fillId="33" borderId="13" xfId="0" applyNumberFormat="1" applyFont="1" applyFill="1" applyBorder="1" applyAlignment="1">
      <alignment horizontal="left" vertical="top" wrapText="1"/>
    </xf>
    <xf numFmtId="0" fontId="6" fillId="33" borderId="17" xfId="0" applyNumberFormat="1" applyFont="1" applyFill="1" applyBorder="1" applyAlignment="1">
      <alignment horizontal="left" vertical="top" wrapText="1"/>
    </xf>
    <xf numFmtId="0" fontId="6" fillId="33" borderId="14" xfId="0" applyNumberFormat="1" applyFont="1" applyFill="1" applyBorder="1" applyAlignment="1">
      <alignment horizontal="left" vertical="top" wrapText="1"/>
    </xf>
    <xf numFmtId="0" fontId="6" fillId="33" borderId="13" xfId="0" applyNumberFormat="1" applyFont="1" applyFill="1" applyBorder="1" applyAlignment="1">
      <alignment horizontal="left" wrapText="1"/>
    </xf>
    <xf numFmtId="0" fontId="6" fillId="33" borderId="17" xfId="0" applyNumberFormat="1" applyFont="1" applyFill="1" applyBorder="1" applyAlignment="1">
      <alignment horizontal="left" wrapText="1"/>
    </xf>
    <xf numFmtId="0" fontId="6" fillId="33" borderId="14" xfId="0" applyNumberFormat="1" applyFont="1" applyFill="1" applyBorder="1" applyAlignment="1">
      <alignment horizontal="left" wrapText="1"/>
    </xf>
    <xf numFmtId="0" fontId="8" fillId="33" borderId="13" xfId="0" applyFont="1" applyFill="1" applyBorder="1" applyAlignment="1">
      <alignment horizontal="left" vertical="center" wrapText="1"/>
    </xf>
    <xf numFmtId="0" fontId="8" fillId="33" borderId="17"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75" fillId="0" borderId="0" xfId="0" applyFont="1" applyAlignment="1">
      <alignment horizontal="center" vertical="center"/>
    </xf>
    <xf numFmtId="0" fontId="0" fillId="0" borderId="0" xfId="0" applyAlignment="1">
      <alignment/>
    </xf>
    <xf numFmtId="0" fontId="76" fillId="0" borderId="0" xfId="0" applyFont="1" applyFill="1" applyAlignment="1">
      <alignment horizontal="center" vertical="center"/>
    </xf>
    <xf numFmtId="0" fontId="70" fillId="0" borderId="0" xfId="0" applyFont="1" applyFill="1" applyAlignment="1">
      <alignment/>
    </xf>
    <xf numFmtId="0" fontId="77" fillId="0" borderId="0" xfId="0" applyFont="1" applyAlignment="1">
      <alignment horizontal="justify" vertical="center" wrapText="1"/>
    </xf>
    <xf numFmtId="0" fontId="81" fillId="0" borderId="0" xfId="0" applyFont="1" applyAlignment="1">
      <alignment wrapText="1"/>
    </xf>
    <xf numFmtId="0" fontId="77" fillId="0" borderId="0" xfId="0" applyFont="1" applyAlignment="1">
      <alignment horizontal="center" vertical="center" wrapText="1"/>
    </xf>
    <xf numFmtId="0" fontId="77" fillId="0" borderId="0" xfId="0" applyFont="1" applyFill="1" applyAlignment="1">
      <alignment horizontal="justify" vertical="center"/>
    </xf>
    <xf numFmtId="0" fontId="0" fillId="0" borderId="0" xfId="0" applyFill="1" applyAlignment="1">
      <alignment/>
    </xf>
    <xf numFmtId="0" fontId="97" fillId="0" borderId="0" xfId="0" applyFont="1" applyFill="1" applyAlignment="1">
      <alignment horizontal="left" vertical="center"/>
    </xf>
    <xf numFmtId="0" fontId="0" fillId="0" borderId="0" xfId="0" applyFill="1" applyAlignment="1">
      <alignment horizontal="left"/>
    </xf>
    <xf numFmtId="0" fontId="75" fillId="0" borderId="0" xfId="0" applyFont="1" applyFill="1" applyBorder="1" applyAlignment="1">
      <alignment horizontal="justify" vertical="center"/>
    </xf>
    <xf numFmtId="0" fontId="0" fillId="0" borderId="0" xfId="0" applyFill="1" applyBorder="1" applyAlignment="1">
      <alignment/>
    </xf>
    <xf numFmtId="0" fontId="82" fillId="0" borderId="0" xfId="0" applyFont="1" applyFill="1" applyAlignment="1">
      <alignment horizontal="justify" vertical="center"/>
    </xf>
    <xf numFmtId="0" fontId="77" fillId="0" borderId="11" xfId="0" applyFont="1" applyFill="1" applyBorder="1" applyAlignment="1">
      <alignment horizontal="justify" vertical="center" wrapText="1"/>
    </xf>
    <xf numFmtId="0" fontId="77" fillId="0" borderId="11" xfId="0" applyFont="1" applyFill="1" applyBorder="1" applyAlignment="1">
      <alignment vertical="center" wrapText="1"/>
    </xf>
    <xf numFmtId="0" fontId="86" fillId="0" borderId="11" xfId="0" applyFont="1" applyFill="1" applyBorder="1" applyAlignment="1">
      <alignment horizontal="justify" vertical="center" wrapText="1"/>
    </xf>
    <xf numFmtId="0" fontId="85" fillId="0" borderId="11" xfId="0" applyFont="1" applyFill="1" applyBorder="1" applyAlignment="1">
      <alignment vertical="center" wrapText="1"/>
    </xf>
    <xf numFmtId="0" fontId="0" fillId="0" borderId="11" xfId="0" applyFill="1" applyBorder="1" applyAlignment="1">
      <alignment vertical="center" wrapText="1"/>
    </xf>
    <xf numFmtId="0" fontId="77" fillId="0" borderId="13" xfId="0" applyFont="1" applyFill="1" applyBorder="1" applyAlignment="1">
      <alignment vertical="center" wrapText="1"/>
    </xf>
    <xf numFmtId="0" fontId="0" fillId="0" borderId="17" xfId="0" applyFill="1" applyBorder="1" applyAlignment="1">
      <alignment vertical="center" wrapText="1"/>
    </xf>
    <xf numFmtId="0" fontId="0" fillId="0" borderId="14" xfId="0" applyFill="1" applyBorder="1" applyAlignment="1">
      <alignment vertical="center" wrapText="1"/>
    </xf>
    <xf numFmtId="0" fontId="82" fillId="0" borderId="11" xfId="0" applyFont="1" applyFill="1" applyBorder="1" applyAlignment="1">
      <alignment vertical="center" wrapText="1"/>
    </xf>
    <xf numFmtId="0" fontId="77" fillId="0" borderId="25" xfId="0" applyFont="1" applyFill="1" applyBorder="1" applyAlignment="1" applyProtection="1">
      <alignment horizontal="center" vertical="center" wrapText="1"/>
      <protection locked="0"/>
    </xf>
    <xf numFmtId="0" fontId="81" fillId="0" borderId="26" xfId="0" applyFont="1" applyFill="1" applyBorder="1" applyAlignment="1">
      <alignment horizontal="center" wrapText="1"/>
    </xf>
    <xf numFmtId="0" fontId="77" fillId="0" borderId="20" xfId="0" applyFont="1" applyFill="1" applyBorder="1" applyAlignment="1" applyProtection="1">
      <alignment vertical="center" wrapText="1"/>
      <protection locked="0"/>
    </xf>
    <xf numFmtId="0" fontId="77" fillId="0" borderId="11" xfId="0" applyFont="1" applyFill="1" applyBorder="1" applyAlignment="1" applyProtection="1">
      <alignment vertical="center" wrapText="1"/>
      <protection locked="0"/>
    </xf>
    <xf numFmtId="0" fontId="77" fillId="0" borderId="11" xfId="0" applyFont="1" applyFill="1" applyBorder="1" applyAlignment="1" applyProtection="1">
      <alignment horizontal="left" vertical="center" wrapText="1"/>
      <protection locked="0"/>
    </xf>
    <xf numFmtId="0" fontId="77" fillId="0" borderId="26" xfId="0" applyFont="1" applyFill="1" applyBorder="1" applyAlignment="1" applyProtection="1">
      <alignment horizontal="center" vertical="center" wrapText="1"/>
      <protection locked="0"/>
    </xf>
    <xf numFmtId="0" fontId="104" fillId="0" borderId="11" xfId="0" applyFont="1" applyFill="1" applyBorder="1" applyAlignment="1">
      <alignment horizontal="justify" vertical="center" wrapText="1"/>
    </xf>
    <xf numFmtId="0" fontId="75" fillId="0" borderId="0" xfId="0" applyFont="1" applyAlignment="1">
      <alignment vertical="center"/>
    </xf>
    <xf numFmtId="0" fontId="97" fillId="0" borderId="0" xfId="0" applyFont="1" applyAlignment="1">
      <alignment horizontal="center" vertical="center"/>
    </xf>
    <xf numFmtId="0" fontId="97" fillId="0" borderId="0" xfId="0" applyFont="1" applyAlignment="1" applyProtection="1">
      <alignment vertical="center"/>
      <protection locked="0"/>
    </xf>
    <xf numFmtId="0" fontId="0" fillId="0" borderId="0" xfId="0" applyAlignment="1" applyProtection="1">
      <alignment/>
      <protection locked="0"/>
    </xf>
    <xf numFmtId="0" fontId="97" fillId="0" borderId="0" xfId="0" applyFont="1" applyBorder="1" applyAlignment="1" applyProtection="1">
      <alignment vertical="center"/>
      <protection locked="0"/>
    </xf>
    <xf numFmtId="0" fontId="0" fillId="0" borderId="0" xfId="0" applyBorder="1" applyAlignment="1" applyProtection="1">
      <alignment/>
      <protection locked="0"/>
    </xf>
    <xf numFmtId="0" fontId="97"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97" fillId="0" borderId="0" xfId="0" applyFont="1" applyBorder="1" applyAlignment="1" applyProtection="1">
      <alignment horizontal="left" vertical="center" wrapText="1"/>
      <protection locked="0"/>
    </xf>
    <xf numFmtId="0" fontId="75"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77" fillId="0" borderId="11" xfId="0" applyFont="1" applyBorder="1" applyAlignment="1" applyProtection="1">
      <alignment vertical="center" wrapText="1"/>
      <protection locked="0"/>
    </xf>
    <xf numFmtId="0" fontId="75" fillId="0" borderId="0" xfId="0" applyFont="1" applyAlignment="1" applyProtection="1">
      <alignment vertical="center" wrapText="1"/>
      <protection locked="0"/>
    </xf>
    <xf numFmtId="0" fontId="0" fillId="0" borderId="0" xfId="0" applyAlignment="1" applyProtection="1">
      <alignment wrapText="1"/>
      <protection locked="0"/>
    </xf>
    <xf numFmtId="0" fontId="75" fillId="0" borderId="0" xfId="0" applyFont="1" applyAlignment="1">
      <alignment horizontal="justify" vertical="center"/>
    </xf>
    <xf numFmtId="0" fontId="75"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75"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77" fillId="0" borderId="11" xfId="0" applyFont="1" applyBorder="1" applyAlignment="1" applyProtection="1">
      <alignment horizontal="justify" vertical="center" wrapText="1"/>
      <protection locked="0"/>
    </xf>
    <xf numFmtId="0" fontId="97" fillId="0" borderId="0" xfId="0" applyFont="1" applyAlignment="1">
      <alignment horizontal="justify" vertical="center" wrapText="1"/>
    </xf>
    <xf numFmtId="0" fontId="0" fillId="0" borderId="0" xfId="0" applyAlignment="1">
      <alignment wrapText="1"/>
    </xf>
    <xf numFmtId="0" fontId="97" fillId="0" borderId="0" xfId="0" applyFont="1" applyAlignment="1">
      <alignment horizontal="center" vertical="center" wrapText="1"/>
    </xf>
    <xf numFmtId="0" fontId="97" fillId="0" borderId="0" xfId="0" applyFont="1" applyBorder="1" applyAlignment="1">
      <alignment horizontal="center" vertical="center" wrapText="1"/>
    </xf>
    <xf numFmtId="0" fontId="0" fillId="0" borderId="0" xfId="0" applyBorder="1" applyAlignment="1">
      <alignment wrapText="1"/>
    </xf>
    <xf numFmtId="0" fontId="82" fillId="0" borderId="0" xfId="0" applyFont="1" applyAlignment="1">
      <alignment horizontal="left" vertical="center"/>
    </xf>
    <xf numFmtId="0" fontId="81" fillId="0" borderId="0" xfId="0" applyFont="1" applyAlignment="1">
      <alignment/>
    </xf>
    <xf numFmtId="0" fontId="82" fillId="0" borderId="0" xfId="0" applyFont="1" applyAlignment="1">
      <alignment vertical="center"/>
    </xf>
    <xf numFmtId="181" fontId="9" fillId="0" borderId="13" xfId="0" applyNumberFormat="1" applyFont="1" applyFill="1" applyBorder="1" applyAlignment="1">
      <alignment horizontal="left" vertical="center"/>
    </xf>
    <xf numFmtId="0" fontId="0" fillId="0" borderId="17" xfId="0" applyBorder="1" applyAlignment="1">
      <alignment vertical="center"/>
    </xf>
    <xf numFmtId="0" fontId="77" fillId="0" borderId="11" xfId="0" applyFont="1" applyBorder="1" applyAlignment="1">
      <alignment vertical="center"/>
    </xf>
    <xf numFmtId="0" fontId="0" fillId="0" borderId="11" xfId="0" applyBorder="1" applyAlignment="1">
      <alignment/>
    </xf>
    <xf numFmtId="0" fontId="92" fillId="0" borderId="11" xfId="0" applyFont="1" applyBorder="1" applyAlignment="1">
      <alignment vertical="center" wrapText="1"/>
    </xf>
    <xf numFmtId="0" fontId="87" fillId="0" borderId="11" xfId="0" applyFont="1" applyBorder="1" applyAlignment="1">
      <alignment vertical="center" wrapText="1"/>
    </xf>
    <xf numFmtId="0" fontId="92" fillId="0" borderId="0" xfId="0" applyFont="1" applyAlignment="1">
      <alignment horizontal="left" vertical="center" wrapText="1"/>
    </xf>
    <xf numFmtId="0" fontId="92" fillId="34" borderId="0" xfId="0" applyFont="1" applyFill="1" applyAlignment="1">
      <alignment horizontal="left" vertical="center" wrapText="1"/>
    </xf>
    <xf numFmtId="0" fontId="92" fillId="0" borderId="13" xfId="0" applyFont="1" applyBorder="1" applyAlignment="1">
      <alignment vertical="center" wrapText="1"/>
    </xf>
    <xf numFmtId="0" fontId="92" fillId="0" borderId="17" xfId="0" applyFont="1" applyBorder="1" applyAlignment="1">
      <alignment vertical="center" wrapText="1"/>
    </xf>
    <xf numFmtId="0" fontId="92" fillId="0" borderId="14" xfId="0" applyFont="1" applyBorder="1" applyAlignment="1">
      <alignment vertical="center" wrapText="1"/>
    </xf>
    <xf numFmtId="0" fontId="7" fillId="33" borderId="11" xfId="0" applyNumberFormat="1" applyFont="1" applyFill="1" applyBorder="1" applyAlignment="1">
      <alignment horizontal="left"/>
    </xf>
    <xf numFmtId="0" fontId="92" fillId="0" borderId="0" xfId="0" applyFont="1" applyBorder="1" applyAlignment="1">
      <alignment vertical="center" wrapText="1"/>
    </xf>
    <xf numFmtId="0" fontId="92" fillId="0" borderId="0" xfId="0" applyFont="1" applyAlignment="1">
      <alignment horizontal="justify" vertical="center" wrapText="1"/>
    </xf>
    <xf numFmtId="0" fontId="82" fillId="0" borderId="0" xfId="0" applyFont="1" applyAlignment="1">
      <alignment vertical="center" wrapText="1"/>
    </xf>
    <xf numFmtId="0" fontId="82" fillId="0" borderId="11" xfId="0" applyFont="1" applyBorder="1" applyAlignment="1">
      <alignment horizontal="justify" vertical="center" wrapText="1"/>
    </xf>
    <xf numFmtId="0" fontId="82" fillId="0" borderId="11" xfId="0" applyFont="1" applyBorder="1" applyAlignment="1">
      <alignment vertical="center" wrapText="1"/>
    </xf>
    <xf numFmtId="0" fontId="0" fillId="0" borderId="11" xfId="0" applyBorder="1" applyAlignment="1">
      <alignment vertical="center" wrapText="1"/>
    </xf>
    <xf numFmtId="0" fontId="92" fillId="0" borderId="0" xfId="0" applyFont="1" applyAlignment="1">
      <alignment vertical="center" wrapText="1"/>
    </xf>
    <xf numFmtId="0" fontId="82" fillId="0" borderId="0" xfId="0" applyFont="1" applyAlignment="1">
      <alignment horizontal="left" vertical="center" wrapText="1"/>
    </xf>
    <xf numFmtId="0" fontId="82" fillId="0" borderId="0" xfId="0" applyFont="1" applyAlignment="1">
      <alignment horizontal="justify" vertical="center" wrapText="1"/>
    </xf>
    <xf numFmtId="0" fontId="77" fillId="0" borderId="11" xfId="0" applyFont="1" applyBorder="1" applyAlignment="1">
      <alignment horizontal="justify" vertical="center" wrapText="1"/>
    </xf>
    <xf numFmtId="0" fontId="82" fillId="0" borderId="11" xfId="0" applyFont="1" applyBorder="1" applyAlignment="1">
      <alignment vertical="center"/>
    </xf>
    <xf numFmtId="0" fontId="0" fillId="0" borderId="11" xfId="0" applyBorder="1" applyAlignment="1">
      <alignment vertical="center"/>
    </xf>
    <xf numFmtId="0" fontId="82" fillId="0" borderId="0" xfId="0" applyFont="1" applyBorder="1" applyAlignment="1">
      <alignment horizontal="justify" vertical="center" wrapText="1"/>
    </xf>
    <xf numFmtId="0" fontId="77" fillId="0" borderId="11" xfId="0" applyFont="1" applyBorder="1" applyAlignment="1">
      <alignment vertical="center" wrapText="1"/>
    </xf>
    <xf numFmtId="0" fontId="82" fillId="0" borderId="0" xfId="0" applyFont="1" applyBorder="1" applyAlignment="1">
      <alignment horizontal="justify" vertical="center"/>
    </xf>
    <xf numFmtId="0" fontId="0" fillId="0" borderId="0" xfId="0" applyBorder="1" applyAlignment="1">
      <alignment/>
    </xf>
    <xf numFmtId="0" fontId="77" fillId="0" borderId="0" xfId="0" applyFont="1" applyAlignment="1">
      <alignment vertical="center" wrapText="1"/>
    </xf>
    <xf numFmtId="0" fontId="77" fillId="0" borderId="0" xfId="0" applyFont="1" applyBorder="1" applyAlignment="1">
      <alignment vertical="center" wrapText="1"/>
    </xf>
    <xf numFmtId="0" fontId="82" fillId="0" borderId="0" xfId="0" applyFont="1" applyBorder="1" applyAlignment="1">
      <alignment vertical="center" wrapText="1"/>
    </xf>
    <xf numFmtId="0" fontId="81" fillId="0" borderId="0" xfId="0" applyFont="1" applyBorder="1" applyAlignment="1">
      <alignment wrapText="1"/>
    </xf>
    <xf numFmtId="0" fontId="80" fillId="0" borderId="0" xfId="0" applyFont="1" applyAlignment="1">
      <alignment horizontal="justify" vertical="center" wrapText="1"/>
    </xf>
    <xf numFmtId="0" fontId="0" fillId="0" borderId="0" xfId="0" applyFont="1" applyAlignment="1">
      <alignment wrapText="1"/>
    </xf>
    <xf numFmtId="0" fontId="80" fillId="0" borderId="0" xfId="0" applyFont="1" applyAlignment="1">
      <alignment horizontal="center" vertical="center" wrapText="1"/>
    </xf>
    <xf numFmtId="0" fontId="82" fillId="0" borderId="0" xfId="0" applyFont="1" applyFill="1" applyAlignment="1">
      <alignment horizontal="left" wrapText="1"/>
    </xf>
    <xf numFmtId="0" fontId="81" fillId="0" borderId="0" xfId="0" applyFont="1" applyFill="1" applyAlignment="1">
      <alignment horizontal="left" wrapText="1"/>
    </xf>
    <xf numFmtId="181" fontId="77"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xf>
    <xf numFmtId="0" fontId="80" fillId="0" borderId="27" xfId="0" applyFont="1" applyBorder="1" applyAlignment="1">
      <alignment horizontal="left" vertical="center" wrapText="1"/>
    </xf>
    <xf numFmtId="0" fontId="80" fillId="0" borderId="11" xfId="0" applyFont="1" applyBorder="1" applyAlignment="1">
      <alignment horizontal="justify" vertical="center" wrapText="1"/>
    </xf>
    <xf numFmtId="0" fontId="80" fillId="0" borderId="0" xfId="0" applyFont="1" applyAlignment="1">
      <alignment vertical="center" wrapText="1"/>
    </xf>
    <xf numFmtId="0" fontId="6" fillId="33" borderId="0" xfId="0" applyNumberFormat="1" applyFont="1" applyFill="1" applyAlignment="1">
      <alignment wrapText="1"/>
    </xf>
    <xf numFmtId="0" fontId="9" fillId="33" borderId="11" xfId="0" applyNumberFormat="1" applyFont="1" applyFill="1" applyBorder="1" applyAlignment="1">
      <alignment horizontal="left" vertical="center" wrapText="1"/>
    </xf>
    <xf numFmtId="0" fontId="84" fillId="0" borderId="13" xfId="0" applyFont="1" applyBorder="1" applyAlignment="1">
      <alignment horizontal="justify" vertical="center" wrapText="1"/>
    </xf>
    <xf numFmtId="0" fontId="84" fillId="0" borderId="17" xfId="0" applyFont="1" applyBorder="1" applyAlignment="1">
      <alignment horizontal="justify" vertical="center" wrapText="1"/>
    </xf>
    <xf numFmtId="0" fontId="84" fillId="0" borderId="14" xfId="0" applyFont="1" applyBorder="1" applyAlignment="1">
      <alignment horizontal="justify" vertical="center" wrapText="1"/>
    </xf>
    <xf numFmtId="0" fontId="84" fillId="0" borderId="11" xfId="0" applyFont="1" applyBorder="1" applyAlignment="1">
      <alignment horizontal="justify" vertical="center" wrapText="1"/>
    </xf>
    <xf numFmtId="0" fontId="91" fillId="0" borderId="0" xfId="0" applyFont="1" applyAlignment="1">
      <alignment vertical="center" wrapText="1"/>
    </xf>
    <xf numFmtId="0" fontId="88" fillId="0" borderId="0" xfId="0" applyFont="1" applyAlignment="1">
      <alignment wrapText="1"/>
    </xf>
    <xf numFmtId="0" fontId="79" fillId="0" borderId="0" xfId="0" applyFont="1" applyAlignment="1">
      <alignment/>
    </xf>
    <xf numFmtId="0" fontId="105" fillId="0" borderId="0" xfId="0" applyFont="1" applyAlignment="1">
      <alignment wrapText="1"/>
    </xf>
    <xf numFmtId="0" fontId="79" fillId="0" borderId="11" xfId="0" applyFont="1" applyBorder="1" applyAlignment="1">
      <alignment/>
    </xf>
    <xf numFmtId="0" fontId="79" fillId="0" borderId="11" xfId="0" applyFont="1" applyFill="1" applyBorder="1" applyAlignment="1">
      <alignment horizontal="center"/>
    </xf>
    <xf numFmtId="0" fontId="79" fillId="0" borderId="11" xfId="0" applyFont="1" applyBorder="1" applyAlignment="1">
      <alignment horizontal="center"/>
    </xf>
    <xf numFmtId="0" fontId="79" fillId="0" borderId="10" xfId="0" applyFont="1" applyBorder="1" applyAlignment="1">
      <alignment horizontal="right"/>
    </xf>
    <xf numFmtId="0" fontId="106" fillId="0" borderId="10" xfId="0" applyFont="1" applyBorder="1" applyAlignment="1">
      <alignment horizontal="center"/>
    </xf>
    <xf numFmtId="0" fontId="84" fillId="0" borderId="21" xfId="0" applyFont="1" applyBorder="1" applyAlignment="1">
      <alignment horizontal="center" vertical="top" wrapText="1"/>
    </xf>
    <xf numFmtId="0" fontId="84" fillId="0" borderId="0" xfId="0" applyFont="1" applyAlignment="1">
      <alignment horizontal="center" vertical="top" wrapText="1"/>
    </xf>
    <xf numFmtId="0" fontId="77" fillId="0" borderId="10" xfId="0" applyFont="1" applyBorder="1" applyAlignment="1">
      <alignment vertical="top" wrapText="1"/>
    </xf>
    <xf numFmtId="0" fontId="77" fillId="0" borderId="10" xfId="0" applyFont="1" applyBorder="1" applyAlignment="1">
      <alignment vertical="top"/>
    </xf>
    <xf numFmtId="0" fontId="79" fillId="0" borderId="15" xfId="0" applyFont="1" applyBorder="1" applyAlignment="1">
      <alignment horizontal="center" wrapText="1"/>
    </xf>
    <xf numFmtId="0" fontId="79" fillId="0" borderId="21" xfId="0" applyFont="1" applyBorder="1" applyAlignment="1">
      <alignment horizontal="center" wrapText="1"/>
    </xf>
    <xf numFmtId="0" fontId="79" fillId="0" borderId="22" xfId="0" applyFont="1" applyBorder="1" applyAlignment="1">
      <alignment horizontal="center" wrapText="1"/>
    </xf>
    <xf numFmtId="0" fontId="79" fillId="0" borderId="18" xfId="0" applyFont="1" applyBorder="1" applyAlignment="1">
      <alignment horizontal="center" wrapText="1"/>
    </xf>
    <xf numFmtId="0" fontId="79" fillId="0" borderId="10" xfId="0" applyFont="1" applyBorder="1" applyAlignment="1">
      <alignment horizontal="center" wrapText="1"/>
    </xf>
    <xf numFmtId="0" fontId="79" fillId="0" borderId="24" xfId="0" applyFont="1" applyBorder="1" applyAlignment="1">
      <alignment horizontal="center" wrapText="1"/>
    </xf>
    <xf numFmtId="0" fontId="79" fillId="0" borderId="13" xfId="0" applyFont="1" applyBorder="1" applyAlignment="1">
      <alignment horizontal="center" wrapText="1"/>
    </xf>
    <xf numFmtId="0" fontId="79" fillId="0" borderId="17" xfId="0" applyFont="1" applyBorder="1" applyAlignment="1">
      <alignment horizontal="center" wrapText="1"/>
    </xf>
    <xf numFmtId="0" fontId="79" fillId="0" borderId="14" xfId="0" applyFont="1" applyBorder="1" applyAlignment="1">
      <alignment horizontal="center" wrapText="1"/>
    </xf>
    <xf numFmtId="0" fontId="79" fillId="0" borderId="13" xfId="0" applyFont="1" applyBorder="1" applyAlignment="1">
      <alignment horizontal="center" vertical="center" wrapText="1"/>
    </xf>
    <xf numFmtId="0" fontId="79" fillId="0" borderId="17" xfId="0" applyFont="1" applyBorder="1" applyAlignment="1">
      <alignment horizontal="center" vertical="center" wrapText="1"/>
    </xf>
    <xf numFmtId="0" fontId="79" fillId="0" borderId="14" xfId="0" applyFont="1" applyBorder="1" applyAlignment="1">
      <alignment horizontal="center" vertical="center" wrapText="1"/>
    </xf>
    <xf numFmtId="0" fontId="84" fillId="0" borderId="21" xfId="0" applyFont="1" applyBorder="1" applyAlignment="1">
      <alignment horizontal="center" wrapText="1"/>
    </xf>
    <xf numFmtId="0" fontId="79" fillId="0" borderId="0" xfId="0" applyFont="1" applyAlignment="1">
      <alignment horizontal="left"/>
    </xf>
    <xf numFmtId="0" fontId="79" fillId="0" borderId="21" xfId="0" applyFont="1" applyBorder="1" applyAlignment="1">
      <alignment horizontal="center"/>
    </xf>
    <xf numFmtId="0" fontId="77" fillId="0" borderId="11" xfId="0" applyFont="1" applyBorder="1" applyAlignment="1">
      <alignment horizontal="center" wrapText="1"/>
    </xf>
    <xf numFmtId="0" fontId="79" fillId="0" borderId="11" xfId="0" applyFont="1" applyBorder="1" applyAlignment="1">
      <alignment horizontal="center" wrapText="1"/>
    </xf>
    <xf numFmtId="0" fontId="79" fillId="0" borderId="0" xfId="0" applyFont="1" applyAlignment="1">
      <alignment horizontal="center" wrapText="1"/>
    </xf>
    <xf numFmtId="0" fontId="77" fillId="0" borderId="11" xfId="0" applyFont="1" applyBorder="1" applyAlignment="1">
      <alignment horizont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ичайний 2"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Обычный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24</xdr:row>
      <xdr:rowOff>0</xdr:rowOff>
    </xdr:from>
    <xdr:ext cx="666750" cy="5705475"/>
    <xdr:sp>
      <xdr:nvSpPr>
        <xdr:cNvPr id="1" name="AutoShape 3" descr="C:\Users\User\Desktop\Downloads\v1466776343520_files\v14667763435203.jpg"/>
        <xdr:cNvSpPr>
          <a:spLocks noChangeAspect="1"/>
        </xdr:cNvSpPr>
      </xdr:nvSpPr>
      <xdr:spPr>
        <a:xfrm>
          <a:off x="1524000" y="7581900"/>
          <a:ext cx="666750" cy="5705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26"/>
  <sheetViews>
    <sheetView zoomScalePageLayoutView="0" workbookViewId="0" topLeftCell="A1">
      <selection activeCell="B15" sqref="B15:G19"/>
    </sheetView>
  </sheetViews>
  <sheetFormatPr defaultColWidth="9.140625" defaultRowHeight="15"/>
  <cols>
    <col min="1" max="1" width="5.00390625" style="0" customWidth="1"/>
    <col min="3" max="3" width="7.57421875" style="0" customWidth="1"/>
    <col min="4" max="4" width="2.7109375" style="0" customWidth="1"/>
    <col min="5" max="5" width="7.28125" style="0" customWidth="1"/>
    <col min="6" max="6" width="4.140625" style="0" customWidth="1"/>
    <col min="7" max="7" width="0.42578125" style="0" customWidth="1"/>
    <col min="8" max="8" width="0.13671875" style="0" customWidth="1"/>
    <col min="9" max="9" width="8.140625" style="0" customWidth="1"/>
    <col min="10" max="10" width="5.00390625" style="0" customWidth="1"/>
    <col min="11" max="11" width="7.421875" style="0" customWidth="1"/>
    <col min="12" max="12" width="5.7109375" style="0" customWidth="1"/>
    <col min="13" max="13" width="2.57421875" style="0" customWidth="1"/>
    <col min="14" max="14" width="3.00390625" style="0" customWidth="1"/>
    <col min="15" max="15" width="2.57421875" style="0" customWidth="1"/>
    <col min="16" max="16" width="3.00390625" style="0" customWidth="1"/>
    <col min="17" max="18" width="5.57421875" style="0" customWidth="1"/>
  </cols>
  <sheetData>
    <row r="1" spans="1:18" ht="15">
      <c r="A1" s="381" t="s">
        <v>592</v>
      </c>
      <c r="B1" s="382"/>
      <c r="C1" s="382"/>
      <c r="D1" s="22"/>
      <c r="E1" s="22"/>
      <c r="F1" s="22"/>
      <c r="G1" s="22"/>
      <c r="H1" s="383" t="s">
        <v>593</v>
      </c>
      <c r="I1" s="383"/>
      <c r="J1" s="383"/>
      <c r="K1" s="383"/>
      <c r="L1" s="383"/>
      <c r="M1" s="383"/>
      <c r="N1" s="383"/>
      <c r="O1" s="383"/>
      <c r="P1" s="383"/>
      <c r="Q1" s="383"/>
      <c r="R1" s="383"/>
    </row>
    <row r="2" spans="1:18" ht="15">
      <c r="A2" s="382"/>
      <c r="B2" s="382"/>
      <c r="C2" s="382"/>
      <c r="D2" s="22"/>
      <c r="E2" s="22"/>
      <c r="F2" s="72"/>
      <c r="G2" s="72"/>
      <c r="H2" s="383"/>
      <c r="I2" s="383"/>
      <c r="J2" s="383"/>
      <c r="K2" s="383"/>
      <c r="L2" s="383"/>
      <c r="M2" s="383"/>
      <c r="N2" s="383"/>
      <c r="O2" s="383"/>
      <c r="P2" s="383"/>
      <c r="Q2" s="383"/>
      <c r="R2" s="383"/>
    </row>
    <row r="3" spans="1:18" ht="15">
      <c r="A3" s="382"/>
      <c r="B3" s="382"/>
      <c r="C3" s="382"/>
      <c r="D3" s="22"/>
      <c r="E3" s="72"/>
      <c r="F3" s="72"/>
      <c r="G3" s="72"/>
      <c r="H3" s="383"/>
      <c r="I3" s="383"/>
      <c r="J3" s="383"/>
      <c r="K3" s="383"/>
      <c r="L3" s="383"/>
      <c r="M3" s="383"/>
      <c r="N3" s="383"/>
      <c r="O3" s="383"/>
      <c r="P3" s="383"/>
      <c r="Q3" s="383"/>
      <c r="R3" s="383"/>
    </row>
    <row r="4" spans="1:18" ht="111" customHeight="1">
      <c r="A4" s="382"/>
      <c r="B4" s="382"/>
      <c r="C4" s="382"/>
      <c r="D4" s="22"/>
      <c r="E4" s="72"/>
      <c r="F4" s="72"/>
      <c r="G4" s="72"/>
      <c r="H4" s="383"/>
      <c r="I4" s="383"/>
      <c r="J4" s="383"/>
      <c r="K4" s="383"/>
      <c r="L4" s="383"/>
      <c r="M4" s="383"/>
      <c r="N4" s="383"/>
      <c r="O4" s="383"/>
      <c r="P4" s="383"/>
      <c r="Q4" s="383"/>
      <c r="R4" s="383"/>
    </row>
    <row r="5" spans="1:18" ht="15">
      <c r="A5" s="73"/>
      <c r="B5" s="73"/>
      <c r="C5" s="73"/>
      <c r="D5" s="22"/>
      <c r="E5" s="22"/>
      <c r="F5" s="22"/>
      <c r="G5" s="74"/>
      <c r="H5" s="74"/>
      <c r="I5" s="74"/>
      <c r="J5" s="74"/>
      <c r="K5" s="74"/>
      <c r="L5" s="75"/>
      <c r="M5" s="75"/>
      <c r="N5" s="72"/>
      <c r="O5" s="72"/>
      <c r="P5" s="72"/>
      <c r="Q5" s="72"/>
      <c r="R5" s="72"/>
    </row>
    <row r="6" spans="1:18" ht="40.5" customHeight="1">
      <c r="A6" s="384" t="s">
        <v>613</v>
      </c>
      <c r="B6" s="384"/>
      <c r="C6" s="384"/>
      <c r="D6" s="384"/>
      <c r="E6" s="384"/>
      <c r="F6" s="384"/>
      <c r="G6" s="384"/>
      <c r="H6" s="384"/>
      <c r="I6" s="384"/>
      <c r="J6" s="384"/>
      <c r="K6" s="384"/>
      <c r="L6" s="384"/>
      <c r="M6" s="384"/>
      <c r="N6" s="384"/>
      <c r="O6" s="384"/>
      <c r="P6" s="384"/>
      <c r="Q6" s="384"/>
      <c r="R6" s="384"/>
    </row>
    <row r="7" spans="1:18" ht="15">
      <c r="A7" s="385" t="s">
        <v>594</v>
      </c>
      <c r="B7" s="386"/>
      <c r="C7" s="386"/>
      <c r="D7" s="386"/>
      <c r="E7" s="387" t="s">
        <v>595</v>
      </c>
      <c r="F7" s="388"/>
      <c r="G7" s="389"/>
      <c r="H7" s="390" t="s">
        <v>596</v>
      </c>
      <c r="I7" s="391"/>
      <c r="J7" s="391"/>
      <c r="K7" s="391"/>
      <c r="L7" s="391"/>
      <c r="M7" s="391"/>
      <c r="N7" s="391"/>
      <c r="O7" s="391"/>
      <c r="P7" s="392"/>
      <c r="Q7" s="393"/>
      <c r="R7" s="393"/>
    </row>
    <row r="8" spans="1:18" ht="15">
      <c r="A8" s="76"/>
      <c r="B8" s="76"/>
      <c r="C8" s="76"/>
      <c r="D8" s="76"/>
      <c r="E8" s="77"/>
      <c r="F8" s="77"/>
      <c r="G8" s="77"/>
      <c r="H8" s="77"/>
      <c r="I8" s="77"/>
      <c r="J8" s="77"/>
      <c r="K8" s="77"/>
      <c r="L8" s="77"/>
      <c r="M8" s="77"/>
      <c r="N8" s="77"/>
      <c r="O8" s="77"/>
      <c r="P8" s="77"/>
      <c r="Q8" s="77"/>
      <c r="R8" s="77"/>
    </row>
    <row r="9" spans="1:18" ht="15">
      <c r="A9" s="76"/>
      <c r="B9" s="76"/>
      <c r="C9" s="76"/>
      <c r="D9" s="76"/>
      <c r="E9" s="77"/>
      <c r="F9" s="77"/>
      <c r="G9" s="77"/>
      <c r="H9" s="77"/>
      <c r="I9" s="77"/>
      <c r="J9" s="77"/>
      <c r="K9" s="77"/>
      <c r="L9" s="77"/>
      <c r="M9" s="77"/>
      <c r="N9" s="77"/>
      <c r="O9" s="77"/>
      <c r="P9" s="77"/>
      <c r="Q9" s="77"/>
      <c r="R9" s="77"/>
    </row>
    <row r="10" spans="1:18" ht="15">
      <c r="A10" s="403" t="s">
        <v>639</v>
      </c>
      <c r="B10" s="404"/>
      <c r="C10" s="92"/>
      <c r="D10" s="385" t="s">
        <v>597</v>
      </c>
      <c r="E10" s="396"/>
      <c r="F10" s="203"/>
      <c r="G10" s="407" t="s">
        <v>598</v>
      </c>
      <c r="H10" s="408"/>
      <c r="I10" s="408"/>
      <c r="J10" s="203" t="s">
        <v>595</v>
      </c>
      <c r="K10" s="407" t="s">
        <v>599</v>
      </c>
      <c r="L10" s="408"/>
      <c r="M10" s="425"/>
      <c r="N10" s="426"/>
      <c r="O10" s="427"/>
      <c r="P10" s="382" t="s">
        <v>600</v>
      </c>
      <c r="Q10" s="382"/>
      <c r="R10" s="382"/>
    </row>
    <row r="11" spans="1:18" ht="42" customHeight="1">
      <c r="A11" s="405"/>
      <c r="B11" s="406"/>
      <c r="C11" s="385" t="s">
        <v>601</v>
      </c>
      <c r="D11" s="386"/>
      <c r="E11" s="386"/>
      <c r="F11" s="386"/>
      <c r="G11" s="386"/>
      <c r="H11" s="386"/>
      <c r="I11" s="386"/>
      <c r="J11" s="386"/>
      <c r="K11" s="386"/>
      <c r="L11" s="386"/>
      <c r="M11" s="386"/>
      <c r="N11" s="386"/>
      <c r="O11" s="386"/>
      <c r="P11" s="386"/>
      <c r="Q11" s="386"/>
      <c r="R11" s="396"/>
    </row>
    <row r="12" spans="1:18" ht="15">
      <c r="A12" s="78"/>
      <c r="B12" s="78"/>
      <c r="C12" s="76"/>
      <c r="D12" s="76"/>
      <c r="E12" s="76"/>
      <c r="F12" s="76"/>
      <c r="G12" s="76"/>
      <c r="H12" s="76"/>
      <c r="I12" s="76"/>
      <c r="J12" s="76"/>
      <c r="K12" s="76"/>
      <c r="L12" s="76"/>
      <c r="M12" s="76"/>
      <c r="N12" s="76"/>
      <c r="O12" s="76"/>
      <c r="P12" s="76"/>
      <c r="Q12" s="76"/>
      <c r="R12" s="82"/>
    </row>
    <row r="13" spans="1:18" ht="39.75" customHeight="1">
      <c r="A13" s="397" t="s">
        <v>640</v>
      </c>
      <c r="B13" s="398"/>
      <c r="C13" s="398"/>
      <c r="D13" s="398"/>
      <c r="E13" s="398"/>
      <c r="F13" s="398"/>
      <c r="G13" s="398"/>
      <c r="H13" s="398"/>
      <c r="I13" s="398"/>
      <c r="J13" s="398"/>
      <c r="K13" s="398"/>
      <c r="L13" s="398"/>
      <c r="M13" s="398"/>
      <c r="N13" s="398"/>
      <c r="O13" s="398"/>
      <c r="P13" s="398"/>
      <c r="Q13" s="398"/>
      <c r="R13" s="399"/>
    </row>
    <row r="14" spans="1:18" ht="15">
      <c r="A14" s="81">
        <v>1</v>
      </c>
      <c r="B14" s="400" t="s">
        <v>602</v>
      </c>
      <c r="C14" s="401"/>
      <c r="D14" s="401"/>
      <c r="E14" s="401"/>
      <c r="F14" s="401"/>
      <c r="G14" s="401"/>
      <c r="H14" s="402"/>
      <c r="I14" s="84">
        <v>3</v>
      </c>
      <c r="J14" s="84">
        <v>9</v>
      </c>
      <c r="K14" s="84">
        <v>5</v>
      </c>
      <c r="L14" s="83">
        <v>5</v>
      </c>
      <c r="M14" s="423">
        <v>0</v>
      </c>
      <c r="N14" s="424"/>
      <c r="O14" s="423">
        <v>4</v>
      </c>
      <c r="P14" s="424"/>
      <c r="Q14" s="83">
        <v>1</v>
      </c>
      <c r="R14" s="85">
        <v>4</v>
      </c>
    </row>
    <row r="15" spans="1:18" ht="15">
      <c r="A15" s="412">
        <v>2</v>
      </c>
      <c r="B15" s="415" t="s">
        <v>637</v>
      </c>
      <c r="C15" s="402"/>
      <c r="D15" s="402"/>
      <c r="E15" s="402"/>
      <c r="F15" s="402"/>
      <c r="G15" s="416"/>
      <c r="H15" s="394" t="s">
        <v>603</v>
      </c>
      <c r="I15" s="395"/>
      <c r="J15" s="395"/>
      <c r="K15" s="395"/>
      <c r="L15" s="101">
        <v>4</v>
      </c>
      <c r="M15" s="423">
        <v>9</v>
      </c>
      <c r="N15" s="424"/>
      <c r="O15" s="423">
        <v>0</v>
      </c>
      <c r="P15" s="424"/>
      <c r="Q15" s="101">
        <v>0</v>
      </c>
      <c r="R15" s="85">
        <v>0</v>
      </c>
    </row>
    <row r="16" spans="1:18" ht="15">
      <c r="A16" s="413"/>
      <c r="B16" s="417"/>
      <c r="C16" s="418"/>
      <c r="D16" s="418"/>
      <c r="E16" s="418"/>
      <c r="F16" s="418"/>
      <c r="G16" s="419"/>
      <c r="H16" s="394" t="s">
        <v>604</v>
      </c>
      <c r="I16" s="395"/>
      <c r="J16" s="395"/>
      <c r="K16" s="395"/>
      <c r="L16" s="394"/>
      <c r="M16" s="395"/>
      <c r="N16" s="395"/>
      <c r="O16" s="395"/>
      <c r="P16" s="395"/>
      <c r="Q16" s="395"/>
      <c r="R16" s="428"/>
    </row>
    <row r="17" spans="1:18" ht="15">
      <c r="A17" s="413"/>
      <c r="B17" s="417"/>
      <c r="C17" s="418"/>
      <c r="D17" s="418"/>
      <c r="E17" s="418"/>
      <c r="F17" s="418"/>
      <c r="G17" s="419"/>
      <c r="H17" s="394" t="s">
        <v>605</v>
      </c>
      <c r="I17" s="395"/>
      <c r="J17" s="395"/>
      <c r="K17" s="395"/>
      <c r="L17" s="429" t="s">
        <v>643</v>
      </c>
      <c r="M17" s="430"/>
      <c r="N17" s="430"/>
      <c r="O17" s="430"/>
      <c r="P17" s="430"/>
      <c r="Q17" s="430"/>
      <c r="R17" s="431"/>
    </row>
    <row r="18" spans="1:18" ht="15">
      <c r="A18" s="413"/>
      <c r="B18" s="417"/>
      <c r="C18" s="418"/>
      <c r="D18" s="418"/>
      <c r="E18" s="418"/>
      <c r="F18" s="418"/>
      <c r="G18" s="419"/>
      <c r="H18" s="394" t="s">
        <v>606</v>
      </c>
      <c r="I18" s="395"/>
      <c r="J18" s="395"/>
      <c r="K18" s="395"/>
      <c r="L18" s="394"/>
      <c r="M18" s="395"/>
      <c r="N18" s="395"/>
      <c r="O18" s="395"/>
      <c r="P18" s="395"/>
      <c r="Q18" s="395"/>
      <c r="R18" s="428"/>
    </row>
    <row r="19" spans="1:18" ht="15">
      <c r="A19" s="413"/>
      <c r="B19" s="420"/>
      <c r="C19" s="421"/>
      <c r="D19" s="421"/>
      <c r="E19" s="421"/>
      <c r="F19" s="421"/>
      <c r="G19" s="422"/>
      <c r="H19" s="394" t="s">
        <v>607</v>
      </c>
      <c r="I19" s="395"/>
      <c r="J19" s="395"/>
      <c r="K19" s="395"/>
      <c r="L19" s="409"/>
      <c r="M19" s="410"/>
      <c r="N19" s="410"/>
      <c r="O19" s="410"/>
      <c r="P19" s="410"/>
      <c r="Q19" s="410"/>
      <c r="R19" s="411"/>
    </row>
    <row r="20" spans="1:18" ht="15">
      <c r="A20" s="413"/>
      <c r="B20" s="415" t="s">
        <v>630</v>
      </c>
      <c r="C20" s="402"/>
      <c r="D20" s="402"/>
      <c r="E20" s="402"/>
      <c r="F20" s="402"/>
      <c r="G20" s="416"/>
      <c r="H20" s="394" t="s">
        <v>603</v>
      </c>
      <c r="I20" s="395"/>
      <c r="J20" s="395"/>
      <c r="K20" s="395"/>
      <c r="L20" s="103"/>
      <c r="M20" s="423"/>
      <c r="N20" s="424"/>
      <c r="O20" s="423"/>
      <c r="P20" s="424"/>
      <c r="Q20" s="103"/>
      <c r="R20" s="85"/>
    </row>
    <row r="21" spans="1:18" ht="15">
      <c r="A21" s="413"/>
      <c r="B21" s="417"/>
      <c r="C21" s="418"/>
      <c r="D21" s="418"/>
      <c r="E21" s="418"/>
      <c r="F21" s="418"/>
      <c r="G21" s="419"/>
      <c r="H21" s="394" t="s">
        <v>604</v>
      </c>
      <c r="I21" s="395"/>
      <c r="J21" s="395"/>
      <c r="K21" s="395"/>
      <c r="L21" s="394"/>
      <c r="M21" s="395"/>
      <c r="N21" s="395"/>
      <c r="O21" s="395"/>
      <c r="P21" s="395"/>
      <c r="Q21" s="395"/>
      <c r="R21" s="428"/>
    </row>
    <row r="22" spans="1:18" ht="15">
      <c r="A22" s="413"/>
      <c r="B22" s="417"/>
      <c r="C22" s="418"/>
      <c r="D22" s="418"/>
      <c r="E22" s="418"/>
      <c r="F22" s="418"/>
      <c r="G22" s="419"/>
      <c r="H22" s="394" t="s">
        <v>605</v>
      </c>
      <c r="I22" s="395"/>
      <c r="J22" s="395"/>
      <c r="K22" s="395"/>
      <c r="L22" s="438"/>
      <c r="M22" s="439"/>
      <c r="N22" s="439"/>
      <c r="O22" s="439"/>
      <c r="P22" s="439"/>
      <c r="Q22" s="439"/>
      <c r="R22" s="440"/>
    </row>
    <row r="23" spans="1:18" ht="15">
      <c r="A23" s="413"/>
      <c r="B23" s="417"/>
      <c r="C23" s="418"/>
      <c r="D23" s="418"/>
      <c r="E23" s="418"/>
      <c r="F23" s="418"/>
      <c r="G23" s="419"/>
      <c r="H23" s="394" t="s">
        <v>606</v>
      </c>
      <c r="I23" s="395"/>
      <c r="J23" s="395"/>
      <c r="K23" s="395"/>
      <c r="L23" s="394"/>
      <c r="M23" s="395"/>
      <c r="N23" s="395"/>
      <c r="O23" s="395"/>
      <c r="P23" s="395"/>
      <c r="Q23" s="395"/>
      <c r="R23" s="428"/>
    </row>
    <row r="24" spans="1:18" ht="15">
      <c r="A24" s="414"/>
      <c r="B24" s="417"/>
      <c r="C24" s="418"/>
      <c r="D24" s="418"/>
      <c r="E24" s="418"/>
      <c r="F24" s="418"/>
      <c r="G24" s="419"/>
      <c r="H24" s="394" t="s">
        <v>607</v>
      </c>
      <c r="I24" s="395"/>
      <c r="J24" s="395"/>
      <c r="K24" s="395"/>
      <c r="L24" s="409"/>
      <c r="M24" s="410"/>
      <c r="N24" s="410"/>
      <c r="O24" s="410"/>
      <c r="P24" s="410"/>
      <c r="Q24" s="410"/>
      <c r="R24" s="411"/>
    </row>
    <row r="25" spans="1:18" ht="57.75" customHeight="1">
      <c r="A25" s="81">
        <v>3</v>
      </c>
      <c r="B25" s="432" t="s">
        <v>694</v>
      </c>
      <c r="C25" s="433"/>
      <c r="D25" s="433"/>
      <c r="E25" s="433"/>
      <c r="F25" s="433"/>
      <c r="G25" s="433"/>
      <c r="H25" s="433"/>
      <c r="I25" s="433"/>
      <c r="J25" s="433"/>
      <c r="K25" s="433"/>
      <c r="L25" s="433"/>
      <c r="M25" s="433"/>
      <c r="N25" s="433"/>
      <c r="O25" s="433"/>
      <c r="P25" s="433"/>
      <c r="Q25" s="433"/>
      <c r="R25" s="434"/>
    </row>
    <row r="26" spans="1:18" ht="57.75" customHeight="1">
      <c r="A26" s="81">
        <v>4</v>
      </c>
      <c r="B26" s="435" t="s">
        <v>641</v>
      </c>
      <c r="C26" s="436"/>
      <c r="D26" s="436"/>
      <c r="E26" s="436"/>
      <c r="F26" s="436"/>
      <c r="G26" s="436"/>
      <c r="H26" s="436"/>
      <c r="I26" s="436"/>
      <c r="J26" s="436"/>
      <c r="K26" s="436"/>
      <c r="L26" s="436"/>
      <c r="M26" s="436"/>
      <c r="N26" s="436"/>
      <c r="O26" s="436"/>
      <c r="P26" s="436"/>
      <c r="Q26" s="436"/>
      <c r="R26" s="437"/>
    </row>
  </sheetData>
  <sheetProtection/>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L17:R17"/>
    <mergeCell ref="M14:N14"/>
    <mergeCell ref="O14:P14"/>
    <mergeCell ref="H18:K18"/>
    <mergeCell ref="L18:R18"/>
    <mergeCell ref="H19:K19"/>
    <mergeCell ref="L19:R19"/>
    <mergeCell ref="A15:A24"/>
    <mergeCell ref="B15:G19"/>
    <mergeCell ref="H15:K15"/>
    <mergeCell ref="M15:N15"/>
    <mergeCell ref="K10:M10"/>
    <mergeCell ref="N10:O10"/>
    <mergeCell ref="O15:P15"/>
    <mergeCell ref="H16:K16"/>
    <mergeCell ref="L16:R16"/>
    <mergeCell ref="H17:K17"/>
    <mergeCell ref="P10:R10"/>
    <mergeCell ref="C11:R11"/>
    <mergeCell ref="A13:R13"/>
    <mergeCell ref="B14:H14"/>
    <mergeCell ref="A10:B11"/>
    <mergeCell ref="D10:E10"/>
    <mergeCell ref="G10:I10"/>
    <mergeCell ref="A1:C4"/>
    <mergeCell ref="H1:R4"/>
    <mergeCell ref="A6:R6"/>
    <mergeCell ref="A7:D7"/>
    <mergeCell ref="E7:G7"/>
    <mergeCell ref="H7:P7"/>
    <mergeCell ref="Q7:R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L373"/>
  <sheetViews>
    <sheetView zoomScale="115" zoomScaleNormal="115" workbookViewId="0" topLeftCell="A282">
      <selection activeCell="H185" sqref="H185"/>
    </sheetView>
  </sheetViews>
  <sheetFormatPr defaultColWidth="9.140625" defaultRowHeight="15"/>
  <cols>
    <col min="1" max="1" width="9.8515625" style="248" customWidth="1"/>
    <col min="2" max="2" width="8.421875" style="0" customWidth="1"/>
    <col min="3" max="3" width="10.57421875" style="0" customWidth="1"/>
    <col min="4" max="4" width="26.7109375" style="0" customWidth="1"/>
    <col min="5" max="5" width="10.28125" style="61" customWidth="1"/>
    <col min="6" max="6" width="24.421875" style="61" customWidth="1"/>
    <col min="7" max="7" width="12.28125" style="248" customWidth="1"/>
    <col min="8" max="8" width="9.57421875" style="0" customWidth="1"/>
    <col min="9" max="9" width="14.140625" style="0" customWidth="1"/>
    <col min="10" max="10" width="15.7109375" style="0" customWidth="1"/>
    <col min="11" max="11" width="11.421875" style="0" customWidth="1"/>
  </cols>
  <sheetData>
    <row r="1" spans="1:11" ht="17.25" customHeight="1">
      <c r="A1" s="496" t="s">
        <v>448</v>
      </c>
      <c r="B1" s="497"/>
      <c r="C1" s="497"/>
      <c r="D1" s="497"/>
      <c r="E1" s="497"/>
      <c r="F1" s="497"/>
      <c r="G1" s="497"/>
      <c r="H1" s="10"/>
      <c r="I1" s="10"/>
      <c r="J1" s="10"/>
      <c r="K1" s="10"/>
    </row>
    <row r="2" spans="1:11" ht="15">
      <c r="A2" s="498" t="s">
        <v>258</v>
      </c>
      <c r="B2" s="497"/>
      <c r="C2" s="497"/>
      <c r="D2" s="497"/>
      <c r="E2" s="497"/>
      <c r="F2" s="497"/>
      <c r="G2" s="497"/>
      <c r="H2" s="10"/>
      <c r="I2" s="10"/>
      <c r="J2" s="10"/>
      <c r="K2" s="10"/>
    </row>
    <row r="3" spans="1:11" ht="15">
      <c r="A3" s="27"/>
      <c r="B3" s="10"/>
      <c r="C3" s="10"/>
      <c r="D3" s="10"/>
      <c r="G3" s="246"/>
      <c r="H3" s="10"/>
      <c r="I3" s="10"/>
      <c r="J3" s="10"/>
      <c r="K3" s="10"/>
    </row>
    <row r="4" spans="1:12" ht="15">
      <c r="A4" s="27" t="s">
        <v>380</v>
      </c>
      <c r="B4" s="10"/>
      <c r="C4" s="10"/>
      <c r="D4" s="10"/>
      <c r="G4" s="246"/>
      <c r="H4" s="10"/>
      <c r="I4" s="43"/>
      <c r="J4" s="43"/>
      <c r="K4" s="43"/>
      <c r="L4" s="53"/>
    </row>
    <row r="5" spans="1:12" ht="60">
      <c r="A5" s="59" t="s">
        <v>400</v>
      </c>
      <c r="B5" s="59" t="s">
        <v>205</v>
      </c>
      <c r="C5" s="59" t="s">
        <v>401</v>
      </c>
      <c r="D5" s="60" t="s">
        <v>259</v>
      </c>
      <c r="E5" s="60" t="s">
        <v>260</v>
      </c>
      <c r="F5" s="250" t="s">
        <v>402</v>
      </c>
      <c r="G5" s="60" t="s">
        <v>403</v>
      </c>
      <c r="H5" s="10"/>
      <c r="I5" s="57"/>
      <c r="J5" s="58"/>
      <c r="K5" s="57"/>
      <c r="L5" s="53"/>
    </row>
    <row r="6" spans="1:12" ht="36">
      <c r="A6" s="244">
        <v>44013</v>
      </c>
      <c r="B6" s="197" t="s">
        <v>691</v>
      </c>
      <c r="C6" s="197" t="s">
        <v>814</v>
      </c>
      <c r="D6" s="245" t="s">
        <v>778</v>
      </c>
      <c r="E6" s="252"/>
      <c r="F6" s="260" t="s">
        <v>1620</v>
      </c>
      <c r="G6" s="265">
        <v>10000</v>
      </c>
      <c r="H6" s="10"/>
      <c r="I6" s="57"/>
      <c r="J6" s="58"/>
      <c r="K6" s="57"/>
      <c r="L6" s="53"/>
    </row>
    <row r="7" spans="1:12" ht="36">
      <c r="A7" s="244">
        <v>44013</v>
      </c>
      <c r="B7" s="197" t="s">
        <v>691</v>
      </c>
      <c r="C7" s="197" t="s">
        <v>815</v>
      </c>
      <c r="D7" s="245" t="s">
        <v>777</v>
      </c>
      <c r="E7" s="253"/>
      <c r="F7" s="261" t="s">
        <v>1620</v>
      </c>
      <c r="G7" s="265">
        <v>40000</v>
      </c>
      <c r="H7" s="10"/>
      <c r="I7" s="57"/>
      <c r="J7" s="58"/>
      <c r="K7" s="57"/>
      <c r="L7" s="53"/>
    </row>
    <row r="8" spans="1:12" ht="36">
      <c r="A8" s="244">
        <v>44014</v>
      </c>
      <c r="B8" s="197" t="s">
        <v>691</v>
      </c>
      <c r="C8" s="197" t="s">
        <v>816</v>
      </c>
      <c r="D8" s="245" t="s">
        <v>770</v>
      </c>
      <c r="E8" s="252"/>
      <c r="F8" s="260" t="s">
        <v>1620</v>
      </c>
      <c r="G8" s="265">
        <v>20000</v>
      </c>
      <c r="H8" s="10"/>
      <c r="I8" s="57"/>
      <c r="J8" s="58"/>
      <c r="K8" s="57"/>
      <c r="L8" s="53"/>
    </row>
    <row r="9" spans="1:12" ht="36">
      <c r="A9" s="244">
        <v>44014</v>
      </c>
      <c r="B9" s="197" t="s">
        <v>691</v>
      </c>
      <c r="C9" s="197" t="s">
        <v>706</v>
      </c>
      <c r="D9" s="245" t="s">
        <v>786</v>
      </c>
      <c r="E9" s="252"/>
      <c r="F9" s="260" t="s">
        <v>1620</v>
      </c>
      <c r="G9" s="265">
        <v>20000</v>
      </c>
      <c r="H9" s="10"/>
      <c r="I9" s="57"/>
      <c r="J9" s="58"/>
      <c r="K9" s="57"/>
      <c r="L9" s="53"/>
    </row>
    <row r="10" spans="1:12" ht="36">
      <c r="A10" s="244">
        <v>44014</v>
      </c>
      <c r="B10" s="197" t="s">
        <v>691</v>
      </c>
      <c r="C10" s="197" t="s">
        <v>816</v>
      </c>
      <c r="D10" s="245" t="s">
        <v>772</v>
      </c>
      <c r="E10" s="252"/>
      <c r="F10" s="260" t="s">
        <v>1620</v>
      </c>
      <c r="G10" s="265">
        <v>60000</v>
      </c>
      <c r="H10" s="10"/>
      <c r="I10" s="57"/>
      <c r="J10" s="58"/>
      <c r="K10" s="57"/>
      <c r="L10" s="53"/>
    </row>
    <row r="11" spans="1:12" ht="36">
      <c r="A11" s="244">
        <v>44014</v>
      </c>
      <c r="B11" s="197" t="s">
        <v>691</v>
      </c>
      <c r="C11" s="197" t="s">
        <v>816</v>
      </c>
      <c r="D11" s="245" t="s">
        <v>771</v>
      </c>
      <c r="E11" s="252"/>
      <c r="F11" s="260" t="s">
        <v>1620</v>
      </c>
      <c r="G11" s="265">
        <v>100000</v>
      </c>
      <c r="H11" s="10"/>
      <c r="I11" s="57"/>
      <c r="J11" s="58"/>
      <c r="K11" s="57"/>
      <c r="L11" s="53"/>
    </row>
    <row r="12" spans="1:12" ht="36">
      <c r="A12" s="244">
        <v>44014</v>
      </c>
      <c r="B12" s="197" t="s">
        <v>691</v>
      </c>
      <c r="C12" s="197" t="s">
        <v>817</v>
      </c>
      <c r="D12" s="245" t="s">
        <v>773</v>
      </c>
      <c r="E12" s="252"/>
      <c r="F12" s="260" t="s">
        <v>1620</v>
      </c>
      <c r="G12" s="265">
        <v>140000</v>
      </c>
      <c r="H12" s="10"/>
      <c r="I12" s="57"/>
      <c r="J12" s="58"/>
      <c r="K12" s="57"/>
      <c r="L12" s="53"/>
    </row>
    <row r="13" spans="1:12" ht="36">
      <c r="A13" s="244">
        <v>44015</v>
      </c>
      <c r="B13" s="197" t="s">
        <v>691</v>
      </c>
      <c r="C13" s="197" t="s">
        <v>818</v>
      </c>
      <c r="D13" s="245" t="s">
        <v>774</v>
      </c>
      <c r="E13" s="252"/>
      <c r="F13" s="260" t="s">
        <v>1621</v>
      </c>
      <c r="G13" s="265">
        <v>60000</v>
      </c>
      <c r="H13" s="10"/>
      <c r="I13" s="57"/>
      <c r="J13" s="58"/>
      <c r="K13" s="57"/>
      <c r="L13" s="53"/>
    </row>
    <row r="14" spans="1:12" ht="24">
      <c r="A14" s="244">
        <v>44015</v>
      </c>
      <c r="B14" s="197" t="s">
        <v>691</v>
      </c>
      <c r="C14" s="197" t="s">
        <v>819</v>
      </c>
      <c r="D14" s="245" t="s">
        <v>776</v>
      </c>
      <c r="E14" s="252"/>
      <c r="F14" s="260" t="s">
        <v>1619</v>
      </c>
      <c r="G14" s="265">
        <v>70000</v>
      </c>
      <c r="H14" s="10"/>
      <c r="I14" s="57"/>
      <c r="J14" s="58"/>
      <c r="K14" s="57"/>
      <c r="L14" s="53"/>
    </row>
    <row r="15" spans="1:12" ht="36">
      <c r="A15" s="244">
        <v>44015</v>
      </c>
      <c r="B15" s="197" t="s">
        <v>691</v>
      </c>
      <c r="C15" s="197" t="s">
        <v>820</v>
      </c>
      <c r="D15" s="245" t="s">
        <v>775</v>
      </c>
      <c r="E15" s="252"/>
      <c r="F15" s="260" t="s">
        <v>1619</v>
      </c>
      <c r="G15" s="265">
        <v>70000</v>
      </c>
      <c r="H15" s="10"/>
      <c r="I15" s="57"/>
      <c r="J15" s="58"/>
      <c r="K15" s="57"/>
      <c r="L15" s="53"/>
    </row>
    <row r="16" spans="1:12" ht="36">
      <c r="A16" s="244">
        <v>44015</v>
      </c>
      <c r="B16" s="197" t="s">
        <v>691</v>
      </c>
      <c r="C16" s="197" t="s">
        <v>717</v>
      </c>
      <c r="D16" s="245" t="s">
        <v>779</v>
      </c>
      <c r="E16" s="252"/>
      <c r="F16" s="260" t="s">
        <v>1620</v>
      </c>
      <c r="G16" s="265">
        <v>100000</v>
      </c>
      <c r="H16" s="10"/>
      <c r="I16" s="57"/>
      <c r="J16" s="58"/>
      <c r="K16" s="57"/>
      <c r="L16" s="53"/>
    </row>
    <row r="17" spans="1:12" ht="36">
      <c r="A17" s="244">
        <v>44015</v>
      </c>
      <c r="B17" s="197" t="s">
        <v>691</v>
      </c>
      <c r="C17" s="197" t="s">
        <v>816</v>
      </c>
      <c r="D17" s="245" t="s">
        <v>780</v>
      </c>
      <c r="E17" s="252"/>
      <c r="F17" s="260" t="s">
        <v>1622</v>
      </c>
      <c r="G17" s="265">
        <v>160000</v>
      </c>
      <c r="H17" s="10"/>
      <c r="I17" s="57"/>
      <c r="J17" s="58"/>
      <c r="K17" s="57"/>
      <c r="L17" s="53"/>
    </row>
    <row r="18" spans="1:12" ht="36">
      <c r="A18" s="244">
        <v>44018</v>
      </c>
      <c r="B18" s="197" t="s">
        <v>691</v>
      </c>
      <c r="C18" s="197" t="s">
        <v>821</v>
      </c>
      <c r="D18" s="245" t="s">
        <v>781</v>
      </c>
      <c r="E18" s="252"/>
      <c r="F18" s="260" t="s">
        <v>1620</v>
      </c>
      <c r="G18" s="265">
        <v>40000</v>
      </c>
      <c r="H18" s="10"/>
      <c r="I18" s="57"/>
      <c r="J18" s="58"/>
      <c r="K18" s="57"/>
      <c r="L18" s="53"/>
    </row>
    <row r="19" spans="1:12" ht="36">
      <c r="A19" s="244">
        <v>44018</v>
      </c>
      <c r="B19" s="197" t="s">
        <v>691</v>
      </c>
      <c r="C19" s="197" t="s">
        <v>817</v>
      </c>
      <c r="D19" s="245" t="s">
        <v>782</v>
      </c>
      <c r="E19" s="252"/>
      <c r="F19" s="260" t="s">
        <v>1620</v>
      </c>
      <c r="G19" s="265">
        <v>40000</v>
      </c>
      <c r="H19" s="10"/>
      <c r="I19" s="57"/>
      <c r="J19" s="58"/>
      <c r="K19" s="57"/>
      <c r="L19" s="53"/>
    </row>
    <row r="20" spans="1:12" ht="36">
      <c r="A20" s="244">
        <v>44018</v>
      </c>
      <c r="B20" s="197" t="s">
        <v>691</v>
      </c>
      <c r="C20" s="197" t="s">
        <v>714</v>
      </c>
      <c r="D20" s="245" t="s">
        <v>783</v>
      </c>
      <c r="E20" s="252"/>
      <c r="F20" s="260" t="s">
        <v>1620</v>
      </c>
      <c r="G20" s="265">
        <v>50000</v>
      </c>
      <c r="H20" s="10"/>
      <c r="I20" s="57"/>
      <c r="J20" s="58"/>
      <c r="K20" s="57"/>
      <c r="L20" s="53"/>
    </row>
    <row r="21" spans="1:12" ht="36">
      <c r="A21" s="244">
        <v>44033</v>
      </c>
      <c r="B21" s="197" t="s">
        <v>691</v>
      </c>
      <c r="C21" s="197" t="s">
        <v>822</v>
      </c>
      <c r="D21" s="245" t="s">
        <v>783</v>
      </c>
      <c r="E21" s="252"/>
      <c r="F21" s="260" t="s">
        <v>1620</v>
      </c>
      <c r="G21" s="265">
        <v>20000</v>
      </c>
      <c r="H21" s="10"/>
      <c r="I21" s="57"/>
      <c r="J21" s="58"/>
      <c r="K21" s="57"/>
      <c r="L21" s="53"/>
    </row>
    <row r="22" spans="1:12" ht="36">
      <c r="A22" s="244">
        <v>44033</v>
      </c>
      <c r="B22" s="197" t="s">
        <v>691</v>
      </c>
      <c r="C22" s="197" t="s">
        <v>698</v>
      </c>
      <c r="D22" s="245" t="s">
        <v>782</v>
      </c>
      <c r="E22" s="252"/>
      <c r="F22" s="260" t="s">
        <v>1620</v>
      </c>
      <c r="G22" s="265">
        <v>23000</v>
      </c>
      <c r="H22" s="10"/>
      <c r="I22" s="57"/>
      <c r="J22" s="58"/>
      <c r="K22" s="57"/>
      <c r="L22" s="53"/>
    </row>
    <row r="23" spans="1:12" ht="36">
      <c r="A23" s="244">
        <v>44033</v>
      </c>
      <c r="B23" s="197" t="s">
        <v>691</v>
      </c>
      <c r="C23" s="197" t="s">
        <v>698</v>
      </c>
      <c r="D23" s="245" t="s">
        <v>784</v>
      </c>
      <c r="E23" s="252"/>
      <c r="F23" s="260" t="s">
        <v>1620</v>
      </c>
      <c r="G23" s="265">
        <v>27000</v>
      </c>
      <c r="H23" s="10"/>
      <c r="I23" s="57"/>
      <c r="J23" s="58"/>
      <c r="K23" s="57"/>
      <c r="L23" s="53"/>
    </row>
    <row r="24" spans="1:12" ht="36">
      <c r="A24" s="244">
        <v>44033</v>
      </c>
      <c r="B24" s="197" t="s">
        <v>691</v>
      </c>
      <c r="C24" s="197" t="s">
        <v>823</v>
      </c>
      <c r="D24" s="245" t="s">
        <v>777</v>
      </c>
      <c r="E24" s="252"/>
      <c r="F24" s="260" t="s">
        <v>1620</v>
      </c>
      <c r="G24" s="265">
        <v>30000</v>
      </c>
      <c r="H24" s="10"/>
      <c r="I24" s="57"/>
      <c r="J24" s="58"/>
      <c r="K24" s="57"/>
      <c r="L24" s="53"/>
    </row>
    <row r="25" spans="1:12" ht="36">
      <c r="A25" s="244">
        <v>44033</v>
      </c>
      <c r="B25" s="197" t="s">
        <v>691</v>
      </c>
      <c r="C25" s="197" t="s">
        <v>824</v>
      </c>
      <c r="D25" s="245" t="s">
        <v>785</v>
      </c>
      <c r="E25" s="252"/>
      <c r="F25" s="260" t="s">
        <v>1620</v>
      </c>
      <c r="G25" s="265">
        <v>45000</v>
      </c>
      <c r="H25" s="10"/>
      <c r="I25" s="57"/>
      <c r="J25" s="58"/>
      <c r="K25" s="57"/>
      <c r="L25" s="53"/>
    </row>
    <row r="26" spans="1:12" ht="36">
      <c r="A26" s="244">
        <v>44033</v>
      </c>
      <c r="B26" s="197" t="s">
        <v>691</v>
      </c>
      <c r="C26" s="197" t="s">
        <v>814</v>
      </c>
      <c r="D26" s="245" t="s">
        <v>786</v>
      </c>
      <c r="E26" s="252"/>
      <c r="F26" s="260" t="s">
        <v>1620</v>
      </c>
      <c r="G26" s="265">
        <v>50000</v>
      </c>
      <c r="H26" s="10"/>
      <c r="I26" s="57"/>
      <c r="J26" s="58"/>
      <c r="K26" s="57"/>
      <c r="L26" s="53"/>
    </row>
    <row r="27" spans="1:12" ht="24">
      <c r="A27" s="244">
        <v>44033</v>
      </c>
      <c r="B27" s="197" t="s">
        <v>691</v>
      </c>
      <c r="C27" s="197" t="s">
        <v>825</v>
      </c>
      <c r="D27" s="245" t="s">
        <v>776</v>
      </c>
      <c r="E27" s="252"/>
      <c r="F27" s="260" t="s">
        <v>1619</v>
      </c>
      <c r="G27" s="265">
        <v>50000</v>
      </c>
      <c r="H27" s="10"/>
      <c r="I27" s="57"/>
      <c r="J27" s="58"/>
      <c r="K27" s="57"/>
      <c r="L27" s="53"/>
    </row>
    <row r="28" spans="1:12" ht="36">
      <c r="A28" s="244">
        <v>44033</v>
      </c>
      <c r="B28" s="197" t="s">
        <v>691</v>
      </c>
      <c r="C28" s="197" t="s">
        <v>826</v>
      </c>
      <c r="D28" s="245" t="s">
        <v>774</v>
      </c>
      <c r="E28" s="252"/>
      <c r="F28" s="260" t="s">
        <v>1621</v>
      </c>
      <c r="G28" s="265">
        <v>80000</v>
      </c>
      <c r="H28" s="10"/>
      <c r="I28" s="57"/>
      <c r="J28" s="58"/>
      <c r="K28" s="57"/>
      <c r="L28" s="53"/>
    </row>
    <row r="29" spans="1:11" ht="24">
      <c r="A29" s="296">
        <v>44033</v>
      </c>
      <c r="B29" s="197" t="s">
        <v>691</v>
      </c>
      <c r="C29" s="151" t="s">
        <v>827</v>
      </c>
      <c r="D29" s="245" t="s">
        <v>791</v>
      </c>
      <c r="E29" s="254"/>
      <c r="F29" s="258" t="s">
        <v>1623</v>
      </c>
      <c r="G29" s="266">
        <v>83970</v>
      </c>
      <c r="H29" s="10"/>
      <c r="I29" s="10"/>
      <c r="J29" s="10"/>
      <c r="K29" s="10"/>
    </row>
    <row r="30" spans="1:11" ht="36">
      <c r="A30" s="296">
        <v>44033</v>
      </c>
      <c r="B30" s="197" t="s">
        <v>691</v>
      </c>
      <c r="C30" s="151" t="s">
        <v>697</v>
      </c>
      <c r="D30" s="245" t="s">
        <v>771</v>
      </c>
      <c r="E30" s="254"/>
      <c r="F30" s="258" t="s">
        <v>1620</v>
      </c>
      <c r="G30" s="266">
        <v>100000</v>
      </c>
      <c r="H30" s="10"/>
      <c r="I30" s="10"/>
      <c r="J30" s="10"/>
      <c r="K30" s="10"/>
    </row>
    <row r="31" spans="1:11" ht="36">
      <c r="A31" s="296">
        <v>44033</v>
      </c>
      <c r="B31" s="197" t="s">
        <v>691</v>
      </c>
      <c r="C31" s="151" t="s">
        <v>701</v>
      </c>
      <c r="D31" s="245" t="s">
        <v>780</v>
      </c>
      <c r="E31" s="254"/>
      <c r="F31" s="258" t="s">
        <v>1624</v>
      </c>
      <c r="G31" s="266">
        <v>140000</v>
      </c>
      <c r="H31" s="10"/>
      <c r="I31" s="10"/>
      <c r="J31" s="10"/>
      <c r="K31" s="10"/>
    </row>
    <row r="32" spans="1:11" ht="36">
      <c r="A32" s="296">
        <v>44033</v>
      </c>
      <c r="B32" s="197" t="s">
        <v>691</v>
      </c>
      <c r="C32" s="151" t="s">
        <v>822</v>
      </c>
      <c r="D32" s="245" t="s">
        <v>770</v>
      </c>
      <c r="E32" s="254"/>
      <c r="F32" s="258" t="s">
        <v>1620</v>
      </c>
      <c r="G32" s="266">
        <v>150000</v>
      </c>
      <c r="H32" s="10"/>
      <c r="I32" s="10"/>
      <c r="J32" s="10"/>
      <c r="K32" s="10"/>
    </row>
    <row r="33" spans="1:9" ht="36">
      <c r="A33" s="296">
        <v>44033</v>
      </c>
      <c r="B33" s="197" t="s">
        <v>691</v>
      </c>
      <c r="C33" s="155" t="s">
        <v>828</v>
      </c>
      <c r="D33" s="245" t="s">
        <v>773</v>
      </c>
      <c r="E33" s="254"/>
      <c r="F33" s="258" t="s">
        <v>1620</v>
      </c>
      <c r="G33" s="266">
        <v>160000</v>
      </c>
      <c r="H33" s="10"/>
      <c r="I33" s="53"/>
    </row>
    <row r="34" spans="1:8" ht="36">
      <c r="A34" s="296">
        <v>44033</v>
      </c>
      <c r="B34" s="197" t="s">
        <v>691</v>
      </c>
      <c r="C34" s="155" t="s">
        <v>712</v>
      </c>
      <c r="D34" s="245" t="s">
        <v>775</v>
      </c>
      <c r="E34" s="254"/>
      <c r="F34" s="258" t="s">
        <v>1619</v>
      </c>
      <c r="G34" s="266">
        <v>180000</v>
      </c>
      <c r="H34" s="10"/>
    </row>
    <row r="35" spans="1:8" ht="36">
      <c r="A35" s="296">
        <v>44034</v>
      </c>
      <c r="B35" s="197" t="s">
        <v>691</v>
      </c>
      <c r="C35" s="155" t="s">
        <v>829</v>
      </c>
      <c r="D35" s="245" t="s">
        <v>802</v>
      </c>
      <c r="E35" s="254"/>
      <c r="F35" s="258" t="s">
        <v>1625</v>
      </c>
      <c r="G35" s="266">
        <v>18000</v>
      </c>
      <c r="H35" s="10"/>
    </row>
    <row r="36" spans="1:8" ht="36">
      <c r="A36" s="296">
        <v>44034</v>
      </c>
      <c r="B36" s="197" t="s">
        <v>691</v>
      </c>
      <c r="C36" s="155" t="s">
        <v>829</v>
      </c>
      <c r="D36" s="245" t="s">
        <v>787</v>
      </c>
      <c r="E36" s="254"/>
      <c r="F36" s="258" t="s">
        <v>1619</v>
      </c>
      <c r="G36" s="266">
        <v>20000</v>
      </c>
      <c r="H36" s="10"/>
    </row>
    <row r="37" spans="1:8" ht="36">
      <c r="A37" s="296">
        <v>44034</v>
      </c>
      <c r="B37" s="197" t="s">
        <v>691</v>
      </c>
      <c r="C37" s="155" t="s">
        <v>830</v>
      </c>
      <c r="D37" s="245" t="s">
        <v>811</v>
      </c>
      <c r="E37" s="254"/>
      <c r="F37" s="258" t="s">
        <v>1620</v>
      </c>
      <c r="G37" s="266">
        <v>25000</v>
      </c>
      <c r="H37" s="10"/>
    </row>
    <row r="38" spans="1:8" ht="36">
      <c r="A38" s="296">
        <v>44034</v>
      </c>
      <c r="B38" s="197" t="s">
        <v>691</v>
      </c>
      <c r="C38" s="155" t="s">
        <v>831</v>
      </c>
      <c r="D38" s="245" t="s">
        <v>788</v>
      </c>
      <c r="E38" s="254"/>
      <c r="F38" s="258" t="s">
        <v>1620</v>
      </c>
      <c r="G38" s="266">
        <v>30000</v>
      </c>
      <c r="H38" s="10"/>
    </row>
    <row r="39" spans="1:8" ht="36">
      <c r="A39" s="296">
        <v>44034</v>
      </c>
      <c r="B39" s="197" t="s">
        <v>691</v>
      </c>
      <c r="C39" s="151" t="s">
        <v>832</v>
      </c>
      <c r="D39" s="245" t="s">
        <v>789</v>
      </c>
      <c r="E39" s="255"/>
      <c r="F39" s="259" t="s">
        <v>1620</v>
      </c>
      <c r="G39" s="266">
        <v>30000</v>
      </c>
      <c r="H39" s="10"/>
    </row>
    <row r="40" spans="1:8" ht="24">
      <c r="A40" s="296">
        <v>44034</v>
      </c>
      <c r="B40" s="197" t="s">
        <v>691</v>
      </c>
      <c r="C40" s="151" t="s">
        <v>833</v>
      </c>
      <c r="D40" s="245" t="s">
        <v>790</v>
      </c>
      <c r="E40" s="254"/>
      <c r="F40" s="258"/>
      <c r="G40" s="266">
        <v>35000</v>
      </c>
      <c r="H40" s="10"/>
    </row>
    <row r="41" spans="1:8" ht="36">
      <c r="A41" s="296">
        <v>44034</v>
      </c>
      <c r="B41" s="197" t="s">
        <v>691</v>
      </c>
      <c r="C41" s="151" t="s">
        <v>834</v>
      </c>
      <c r="D41" s="245" t="s">
        <v>809</v>
      </c>
      <c r="E41" s="162"/>
      <c r="F41" s="258" t="s">
        <v>1619</v>
      </c>
      <c r="G41" s="266">
        <v>50000</v>
      </c>
      <c r="H41" s="10"/>
    </row>
    <row r="42" spans="1:8" ht="36">
      <c r="A42" s="296">
        <v>44034</v>
      </c>
      <c r="B42" s="197" t="s">
        <v>691</v>
      </c>
      <c r="C42" s="151" t="s">
        <v>835</v>
      </c>
      <c r="D42" s="245" t="s">
        <v>810</v>
      </c>
      <c r="E42" s="162"/>
      <c r="F42" s="258" t="s">
        <v>1620</v>
      </c>
      <c r="G42" s="266">
        <v>55000</v>
      </c>
      <c r="H42" s="10"/>
    </row>
    <row r="43" spans="1:8" ht="36">
      <c r="A43" s="296">
        <v>44034</v>
      </c>
      <c r="B43" s="197" t="s">
        <v>691</v>
      </c>
      <c r="C43" s="151" t="s">
        <v>820</v>
      </c>
      <c r="D43" s="245" t="s">
        <v>812</v>
      </c>
      <c r="E43" s="162"/>
      <c r="F43" s="258" t="s">
        <v>1626</v>
      </c>
      <c r="G43" s="266">
        <v>60000</v>
      </c>
      <c r="H43" s="10"/>
    </row>
    <row r="44" spans="1:8" ht="36">
      <c r="A44" s="296">
        <v>44035</v>
      </c>
      <c r="B44" s="197" t="s">
        <v>691</v>
      </c>
      <c r="C44" s="151" t="s">
        <v>717</v>
      </c>
      <c r="D44" s="245" t="s">
        <v>770</v>
      </c>
      <c r="E44" s="162"/>
      <c r="F44" s="258" t="s">
        <v>1620</v>
      </c>
      <c r="G44" s="266">
        <v>60000</v>
      </c>
      <c r="H44" s="10"/>
    </row>
    <row r="45" spans="1:8" ht="38.25">
      <c r="A45" s="296">
        <v>44036</v>
      </c>
      <c r="B45" s="197" t="s">
        <v>691</v>
      </c>
      <c r="C45" s="151" t="s">
        <v>836</v>
      </c>
      <c r="D45" s="152" t="s">
        <v>791</v>
      </c>
      <c r="E45" s="153"/>
      <c r="F45" s="162" t="s">
        <v>1623</v>
      </c>
      <c r="G45" s="266">
        <v>83970</v>
      </c>
      <c r="H45" s="10"/>
    </row>
    <row r="46" spans="1:8" ht="38.25">
      <c r="A46" s="296">
        <v>44036</v>
      </c>
      <c r="B46" s="197" t="s">
        <v>691</v>
      </c>
      <c r="C46" s="151" t="s">
        <v>837</v>
      </c>
      <c r="D46" s="152" t="s">
        <v>788</v>
      </c>
      <c r="E46" s="153"/>
      <c r="F46" s="162" t="s">
        <v>1620</v>
      </c>
      <c r="G46" s="266">
        <v>163400</v>
      </c>
      <c r="H46" s="10"/>
    </row>
    <row r="47" spans="1:8" ht="38.25">
      <c r="A47" s="296">
        <v>44040</v>
      </c>
      <c r="B47" s="197" t="s">
        <v>691</v>
      </c>
      <c r="C47" s="151" t="s">
        <v>711</v>
      </c>
      <c r="D47" s="152" t="s">
        <v>792</v>
      </c>
      <c r="E47" s="153"/>
      <c r="F47" s="162" t="s">
        <v>1620</v>
      </c>
      <c r="G47" s="266">
        <v>10000</v>
      </c>
      <c r="H47" s="10"/>
    </row>
    <row r="48" spans="1:8" ht="38.25">
      <c r="A48" s="296">
        <v>44040</v>
      </c>
      <c r="B48" s="197" t="s">
        <v>691</v>
      </c>
      <c r="C48" s="151" t="s">
        <v>698</v>
      </c>
      <c r="D48" s="152" t="s">
        <v>770</v>
      </c>
      <c r="E48" s="153"/>
      <c r="F48" s="162" t="s">
        <v>1620</v>
      </c>
      <c r="G48" s="266">
        <v>20000</v>
      </c>
      <c r="H48" s="10"/>
    </row>
    <row r="49" spans="1:8" ht="38.25">
      <c r="A49" s="296">
        <v>44040</v>
      </c>
      <c r="B49" s="197" t="s">
        <v>691</v>
      </c>
      <c r="C49" s="151" t="s">
        <v>697</v>
      </c>
      <c r="D49" s="152" t="s">
        <v>777</v>
      </c>
      <c r="E49" s="153"/>
      <c r="F49" s="162" t="s">
        <v>1620</v>
      </c>
      <c r="G49" s="266">
        <v>20000</v>
      </c>
      <c r="H49" s="10"/>
    </row>
    <row r="50" spans="1:8" ht="25.5">
      <c r="A50" s="296">
        <v>44040</v>
      </c>
      <c r="B50" s="197" t="s">
        <v>691</v>
      </c>
      <c r="C50" s="151" t="s">
        <v>838</v>
      </c>
      <c r="D50" s="152" t="s">
        <v>1364</v>
      </c>
      <c r="E50" s="153"/>
      <c r="F50" s="162" t="s">
        <v>1627</v>
      </c>
      <c r="G50" s="266">
        <v>44917.2</v>
      </c>
      <c r="H50" s="10"/>
    </row>
    <row r="51" spans="1:8" ht="38.25">
      <c r="A51" s="296">
        <v>44040</v>
      </c>
      <c r="B51" s="197" t="s">
        <v>691</v>
      </c>
      <c r="C51" s="151" t="s">
        <v>703</v>
      </c>
      <c r="D51" s="152" t="s">
        <v>778</v>
      </c>
      <c r="E51" s="153"/>
      <c r="F51" s="162" t="s">
        <v>1620</v>
      </c>
      <c r="G51" s="266">
        <v>50000</v>
      </c>
      <c r="H51" s="10"/>
    </row>
    <row r="52" spans="1:8" ht="36">
      <c r="A52" s="296">
        <v>44041</v>
      </c>
      <c r="B52" s="197" t="s">
        <v>691</v>
      </c>
      <c r="C52" s="155" t="s">
        <v>823</v>
      </c>
      <c r="D52" s="245" t="s">
        <v>786</v>
      </c>
      <c r="E52" s="254"/>
      <c r="F52" s="258" t="s">
        <v>1620</v>
      </c>
      <c r="G52" s="266">
        <v>10000</v>
      </c>
      <c r="H52" s="10"/>
    </row>
    <row r="53" spans="1:8" ht="36">
      <c r="A53" s="296">
        <v>44041</v>
      </c>
      <c r="B53" s="197" t="s">
        <v>691</v>
      </c>
      <c r="C53" s="155" t="s">
        <v>839</v>
      </c>
      <c r="D53" s="245" t="s">
        <v>780</v>
      </c>
      <c r="E53" s="254"/>
      <c r="F53" s="258" t="s">
        <v>1622</v>
      </c>
      <c r="G53" s="266">
        <v>30000</v>
      </c>
      <c r="H53" s="10"/>
    </row>
    <row r="54" spans="1:8" ht="36">
      <c r="A54" s="296">
        <v>44041</v>
      </c>
      <c r="B54" s="197" t="s">
        <v>691</v>
      </c>
      <c r="C54" s="155" t="s">
        <v>701</v>
      </c>
      <c r="D54" s="245" t="s">
        <v>771</v>
      </c>
      <c r="E54" s="254"/>
      <c r="F54" s="258" t="s">
        <v>1620</v>
      </c>
      <c r="G54" s="266">
        <v>30000</v>
      </c>
      <c r="H54" s="10"/>
    </row>
    <row r="55" spans="1:8" ht="36">
      <c r="A55" s="296">
        <v>44041</v>
      </c>
      <c r="B55" s="197" t="s">
        <v>691</v>
      </c>
      <c r="C55" s="155" t="s">
        <v>701</v>
      </c>
      <c r="D55" s="245" t="s">
        <v>794</v>
      </c>
      <c r="E55" s="254"/>
      <c r="F55" s="258" t="s">
        <v>1620</v>
      </c>
      <c r="G55" s="266">
        <v>35000</v>
      </c>
      <c r="H55" s="10"/>
    </row>
    <row r="56" spans="1:8" ht="36">
      <c r="A56" s="296">
        <v>44041</v>
      </c>
      <c r="B56" s="197" t="s">
        <v>691</v>
      </c>
      <c r="C56" s="151" t="s">
        <v>702</v>
      </c>
      <c r="D56" s="245" t="s">
        <v>775</v>
      </c>
      <c r="E56" s="255"/>
      <c r="F56" s="259" t="s">
        <v>1620</v>
      </c>
      <c r="G56" s="266">
        <v>50000</v>
      </c>
      <c r="H56" s="10"/>
    </row>
    <row r="57" spans="1:12" ht="36">
      <c r="A57" s="244">
        <v>44041</v>
      </c>
      <c r="B57" s="197" t="s">
        <v>691</v>
      </c>
      <c r="C57" s="197" t="s">
        <v>703</v>
      </c>
      <c r="D57" s="245" t="s">
        <v>772</v>
      </c>
      <c r="E57" s="252"/>
      <c r="F57" s="260" t="s">
        <v>1628</v>
      </c>
      <c r="G57" s="265">
        <v>70000</v>
      </c>
      <c r="H57" s="10"/>
      <c r="I57" s="57"/>
      <c r="J57" s="58"/>
      <c r="K57" s="57"/>
      <c r="L57" s="53"/>
    </row>
    <row r="58" spans="1:11" ht="36">
      <c r="A58" s="296">
        <v>44041</v>
      </c>
      <c r="B58" s="197" t="s">
        <v>691</v>
      </c>
      <c r="C58" s="151" t="s">
        <v>707</v>
      </c>
      <c r="D58" s="245" t="s">
        <v>773</v>
      </c>
      <c r="E58" s="254"/>
      <c r="F58" s="258" t="s">
        <v>1620</v>
      </c>
      <c r="G58" s="266">
        <v>90000</v>
      </c>
      <c r="H58" s="10"/>
      <c r="I58" s="10"/>
      <c r="J58" s="10"/>
      <c r="K58" s="10"/>
    </row>
    <row r="59" spans="1:11" ht="36">
      <c r="A59" s="296">
        <v>44048</v>
      </c>
      <c r="B59" s="197" t="s">
        <v>691</v>
      </c>
      <c r="C59" s="151" t="s">
        <v>840</v>
      </c>
      <c r="D59" s="245" t="s">
        <v>772</v>
      </c>
      <c r="E59" s="254"/>
      <c r="F59" s="258" t="s">
        <v>1620</v>
      </c>
      <c r="G59" s="266">
        <v>10000</v>
      </c>
      <c r="H59" s="10"/>
      <c r="I59" s="10"/>
      <c r="J59" s="10"/>
      <c r="K59" s="10"/>
    </row>
    <row r="60" spans="1:11" ht="36">
      <c r="A60" s="296">
        <v>44048</v>
      </c>
      <c r="B60" s="197" t="s">
        <v>691</v>
      </c>
      <c r="C60" s="151" t="s">
        <v>839</v>
      </c>
      <c r="D60" s="245" t="s">
        <v>777</v>
      </c>
      <c r="E60" s="254"/>
      <c r="F60" s="258" t="s">
        <v>1620</v>
      </c>
      <c r="G60" s="266">
        <v>20000</v>
      </c>
      <c r="H60" s="10"/>
      <c r="I60" s="10"/>
      <c r="J60" s="10"/>
      <c r="K60" s="10"/>
    </row>
    <row r="61" spans="1:11" ht="36">
      <c r="A61" s="296">
        <v>44048</v>
      </c>
      <c r="B61" s="197" t="s">
        <v>691</v>
      </c>
      <c r="C61" s="151" t="s">
        <v>840</v>
      </c>
      <c r="D61" s="245" t="s">
        <v>778</v>
      </c>
      <c r="E61" s="254"/>
      <c r="F61" s="258" t="s">
        <v>1620</v>
      </c>
      <c r="G61" s="266">
        <v>30000</v>
      </c>
      <c r="H61" s="10"/>
      <c r="I61" s="10"/>
      <c r="J61" s="10"/>
      <c r="K61" s="10"/>
    </row>
    <row r="62" spans="1:9" ht="36">
      <c r="A62" s="296">
        <v>44048</v>
      </c>
      <c r="B62" s="197" t="s">
        <v>691</v>
      </c>
      <c r="C62" s="155" t="s">
        <v>703</v>
      </c>
      <c r="D62" s="245" t="s">
        <v>794</v>
      </c>
      <c r="E62" s="254"/>
      <c r="F62" s="258" t="s">
        <v>1620</v>
      </c>
      <c r="G62" s="266">
        <v>35000</v>
      </c>
      <c r="H62" s="10"/>
      <c r="I62" s="53"/>
    </row>
    <row r="63" spans="1:8" ht="36">
      <c r="A63" s="296">
        <v>44048</v>
      </c>
      <c r="B63" s="197" t="s">
        <v>691</v>
      </c>
      <c r="C63" s="155" t="s">
        <v>828</v>
      </c>
      <c r="D63" s="245" t="s">
        <v>770</v>
      </c>
      <c r="E63" s="254"/>
      <c r="F63" s="258" t="s">
        <v>1620</v>
      </c>
      <c r="G63" s="266">
        <v>40000</v>
      </c>
      <c r="H63" s="10"/>
    </row>
    <row r="64" spans="1:8" ht="36">
      <c r="A64" s="296">
        <v>44048</v>
      </c>
      <c r="B64" s="197" t="s">
        <v>691</v>
      </c>
      <c r="C64" s="155" t="s">
        <v>841</v>
      </c>
      <c r="D64" s="245" t="s">
        <v>793</v>
      </c>
      <c r="E64" s="254"/>
      <c r="F64" s="258" t="s">
        <v>1620</v>
      </c>
      <c r="G64" s="266">
        <v>171000</v>
      </c>
      <c r="H64" s="10"/>
    </row>
    <row r="65" spans="1:8" ht="36">
      <c r="A65" s="296">
        <v>44049</v>
      </c>
      <c r="B65" s="197" t="s">
        <v>691</v>
      </c>
      <c r="C65" s="155" t="s">
        <v>701</v>
      </c>
      <c r="D65" s="245" t="s">
        <v>786</v>
      </c>
      <c r="E65" s="254"/>
      <c r="F65" s="258" t="s">
        <v>1620</v>
      </c>
      <c r="G65" s="266">
        <v>30000</v>
      </c>
      <c r="H65" s="10"/>
    </row>
    <row r="66" spans="1:8" ht="36">
      <c r="A66" s="296">
        <v>44049</v>
      </c>
      <c r="B66" s="197" t="s">
        <v>691</v>
      </c>
      <c r="C66" s="155" t="s">
        <v>842</v>
      </c>
      <c r="D66" s="245" t="s">
        <v>775</v>
      </c>
      <c r="E66" s="254"/>
      <c r="F66" s="258" t="s">
        <v>1619</v>
      </c>
      <c r="G66" s="266">
        <v>30000</v>
      </c>
      <c r="H66" s="10"/>
    </row>
    <row r="67" spans="1:8" ht="36">
      <c r="A67" s="296">
        <v>44049</v>
      </c>
      <c r="B67" s="197" t="s">
        <v>691</v>
      </c>
      <c r="C67" s="155" t="s">
        <v>823</v>
      </c>
      <c r="D67" s="245" t="s">
        <v>792</v>
      </c>
      <c r="E67" s="254"/>
      <c r="F67" s="258" t="s">
        <v>1620</v>
      </c>
      <c r="G67" s="266">
        <v>70000</v>
      </c>
      <c r="H67" s="10"/>
    </row>
    <row r="68" spans="1:8" ht="36">
      <c r="A68" s="296">
        <v>44049</v>
      </c>
      <c r="B68" s="197" t="s">
        <v>691</v>
      </c>
      <c r="C68" s="151" t="s">
        <v>839</v>
      </c>
      <c r="D68" s="245" t="s">
        <v>771</v>
      </c>
      <c r="E68" s="255"/>
      <c r="F68" s="259" t="s">
        <v>1620</v>
      </c>
      <c r="G68" s="266">
        <v>100000</v>
      </c>
      <c r="H68" s="10"/>
    </row>
    <row r="69" spans="1:8" ht="24">
      <c r="A69" s="296">
        <v>44049</v>
      </c>
      <c r="B69" s="197" t="s">
        <v>691</v>
      </c>
      <c r="C69" s="151" t="s">
        <v>843</v>
      </c>
      <c r="D69" s="245" t="s">
        <v>776</v>
      </c>
      <c r="E69" s="254"/>
      <c r="F69" s="258" t="s">
        <v>1619</v>
      </c>
      <c r="G69" s="266">
        <v>140000</v>
      </c>
      <c r="H69" s="10"/>
    </row>
    <row r="70" spans="1:8" ht="36">
      <c r="A70" s="296">
        <v>44049</v>
      </c>
      <c r="B70" s="197" t="s">
        <v>691</v>
      </c>
      <c r="C70" s="151" t="s">
        <v>824</v>
      </c>
      <c r="D70" s="245" t="s">
        <v>773</v>
      </c>
      <c r="E70" s="162"/>
      <c r="F70" s="258" t="s">
        <v>1620</v>
      </c>
      <c r="G70" s="266">
        <v>150000</v>
      </c>
      <c r="H70" s="10"/>
    </row>
    <row r="71" spans="1:8" ht="36">
      <c r="A71" s="296">
        <v>44049</v>
      </c>
      <c r="B71" s="197" t="s">
        <v>691</v>
      </c>
      <c r="C71" s="151" t="s">
        <v>844</v>
      </c>
      <c r="D71" s="245" t="s">
        <v>780</v>
      </c>
      <c r="E71" s="162"/>
      <c r="F71" s="258" t="s">
        <v>1622</v>
      </c>
      <c r="G71" s="266">
        <v>175000</v>
      </c>
      <c r="H71" s="10"/>
    </row>
    <row r="72" spans="1:8" ht="24">
      <c r="A72" s="296">
        <v>44049</v>
      </c>
      <c r="B72" s="197" t="s">
        <v>691</v>
      </c>
      <c r="C72" s="151" t="s">
        <v>845</v>
      </c>
      <c r="D72" s="245" t="s">
        <v>791</v>
      </c>
      <c r="E72" s="254"/>
      <c r="F72" s="258" t="s">
        <v>1623</v>
      </c>
      <c r="G72" s="266">
        <v>215730</v>
      </c>
      <c r="H72" s="10"/>
    </row>
    <row r="73" spans="1:8" ht="36">
      <c r="A73" s="296">
        <v>44061</v>
      </c>
      <c r="B73" s="197" t="s">
        <v>691</v>
      </c>
      <c r="C73" s="151" t="s">
        <v>840</v>
      </c>
      <c r="D73" s="245" t="s">
        <v>772</v>
      </c>
      <c r="E73" s="162"/>
      <c r="F73" s="258" t="s">
        <v>1620</v>
      </c>
      <c r="G73" s="266">
        <v>15000</v>
      </c>
      <c r="H73" s="10"/>
    </row>
    <row r="74" spans="1:8" ht="38.25">
      <c r="A74" s="296">
        <v>44061</v>
      </c>
      <c r="B74" s="197" t="s">
        <v>691</v>
      </c>
      <c r="C74" s="151" t="s">
        <v>846</v>
      </c>
      <c r="D74" s="152" t="s">
        <v>794</v>
      </c>
      <c r="E74" s="153"/>
      <c r="F74" s="162" t="s">
        <v>1620</v>
      </c>
      <c r="G74" s="266">
        <v>15000</v>
      </c>
      <c r="H74" s="10"/>
    </row>
    <row r="75" spans="1:8" ht="38.25">
      <c r="A75" s="296">
        <v>44061</v>
      </c>
      <c r="B75" s="197" t="s">
        <v>691</v>
      </c>
      <c r="C75" s="151" t="s">
        <v>703</v>
      </c>
      <c r="D75" s="152" t="s">
        <v>780</v>
      </c>
      <c r="E75" s="153"/>
      <c r="F75" s="162" t="s">
        <v>1624</v>
      </c>
      <c r="G75" s="266">
        <v>20000</v>
      </c>
      <c r="H75" s="10"/>
    </row>
    <row r="76" spans="1:8" ht="38.25">
      <c r="A76" s="296">
        <v>44061</v>
      </c>
      <c r="B76" s="197" t="s">
        <v>691</v>
      </c>
      <c r="C76" s="151" t="s">
        <v>847</v>
      </c>
      <c r="D76" s="152" t="s">
        <v>795</v>
      </c>
      <c r="E76" s="153"/>
      <c r="F76" s="162" t="s">
        <v>1628</v>
      </c>
      <c r="G76" s="266">
        <v>29000</v>
      </c>
      <c r="H76" s="10"/>
    </row>
    <row r="77" spans="1:8" ht="38.25">
      <c r="A77" s="296">
        <v>44061</v>
      </c>
      <c r="B77" s="197" t="s">
        <v>691</v>
      </c>
      <c r="C77" s="151" t="s">
        <v>844</v>
      </c>
      <c r="D77" s="152" t="s">
        <v>777</v>
      </c>
      <c r="E77" s="153"/>
      <c r="F77" s="162" t="s">
        <v>1620</v>
      </c>
      <c r="G77" s="266">
        <v>30000</v>
      </c>
      <c r="H77" s="10"/>
    </row>
    <row r="78" spans="1:8" ht="38.25">
      <c r="A78" s="296">
        <v>44061</v>
      </c>
      <c r="B78" s="197" t="s">
        <v>691</v>
      </c>
      <c r="C78" s="151" t="s">
        <v>844</v>
      </c>
      <c r="D78" s="152" t="s">
        <v>773</v>
      </c>
      <c r="E78" s="153"/>
      <c r="F78" s="162" t="s">
        <v>1620</v>
      </c>
      <c r="G78" s="266">
        <v>50000</v>
      </c>
      <c r="H78" s="10"/>
    </row>
    <row r="79" spans="1:8" ht="38.25">
      <c r="A79" s="296">
        <v>44061</v>
      </c>
      <c r="B79" s="197" t="s">
        <v>691</v>
      </c>
      <c r="C79" s="151" t="s">
        <v>820</v>
      </c>
      <c r="D79" s="152" t="s">
        <v>771</v>
      </c>
      <c r="E79" s="153"/>
      <c r="F79" s="162" t="s">
        <v>1620</v>
      </c>
      <c r="G79" s="266">
        <v>50000</v>
      </c>
      <c r="H79" s="10"/>
    </row>
    <row r="80" spans="1:8" ht="38.25">
      <c r="A80" s="296">
        <v>44061</v>
      </c>
      <c r="B80" s="197" t="s">
        <v>691</v>
      </c>
      <c r="C80" s="151" t="s">
        <v>706</v>
      </c>
      <c r="D80" s="152" t="s">
        <v>774</v>
      </c>
      <c r="E80" s="153"/>
      <c r="F80" s="162" t="s">
        <v>1629</v>
      </c>
      <c r="G80" s="266">
        <v>80000</v>
      </c>
      <c r="H80" s="10"/>
    </row>
    <row r="81" spans="1:8" ht="24">
      <c r="A81" s="296">
        <v>44061</v>
      </c>
      <c r="B81" s="197" t="s">
        <v>691</v>
      </c>
      <c r="C81" s="155" t="s">
        <v>848</v>
      </c>
      <c r="D81" s="245" t="s">
        <v>776</v>
      </c>
      <c r="E81" s="254"/>
      <c r="F81" s="258" t="s">
        <v>1619</v>
      </c>
      <c r="G81" s="266">
        <v>80000</v>
      </c>
      <c r="H81" s="10"/>
    </row>
    <row r="82" spans="1:8" ht="36">
      <c r="A82" s="296">
        <v>44061</v>
      </c>
      <c r="B82" s="197" t="s">
        <v>691</v>
      </c>
      <c r="C82" s="155" t="s">
        <v>707</v>
      </c>
      <c r="D82" s="245" t="s">
        <v>770</v>
      </c>
      <c r="E82" s="254"/>
      <c r="F82" s="258" t="s">
        <v>1620</v>
      </c>
      <c r="G82" s="266">
        <v>120000</v>
      </c>
      <c r="H82" s="10"/>
    </row>
    <row r="83" spans="1:8" ht="36">
      <c r="A83" s="296">
        <v>44062</v>
      </c>
      <c r="B83" s="197" t="s">
        <v>691</v>
      </c>
      <c r="C83" s="155" t="s">
        <v>725</v>
      </c>
      <c r="D83" s="245" t="s">
        <v>800</v>
      </c>
      <c r="E83" s="254"/>
      <c r="F83" s="258" t="s">
        <v>1620</v>
      </c>
      <c r="G83" s="266">
        <v>14000</v>
      </c>
      <c r="H83" s="10"/>
    </row>
    <row r="84" spans="1:8" ht="24">
      <c r="A84" s="296">
        <v>44062</v>
      </c>
      <c r="B84" s="197" t="s">
        <v>691</v>
      </c>
      <c r="C84" s="155" t="s">
        <v>849</v>
      </c>
      <c r="D84" s="245" t="s">
        <v>801</v>
      </c>
      <c r="E84" s="254"/>
      <c r="F84" s="258" t="s">
        <v>1620</v>
      </c>
      <c r="G84" s="266">
        <v>15000</v>
      </c>
      <c r="H84" s="10"/>
    </row>
    <row r="85" spans="1:8" ht="36">
      <c r="A85" s="296">
        <v>44062</v>
      </c>
      <c r="B85" s="197" t="s">
        <v>691</v>
      </c>
      <c r="C85" s="151" t="s">
        <v>850</v>
      </c>
      <c r="D85" s="245" t="s">
        <v>802</v>
      </c>
      <c r="E85" s="255"/>
      <c r="F85" s="259" t="s">
        <v>1625</v>
      </c>
      <c r="G85" s="266">
        <v>17000</v>
      </c>
      <c r="H85" s="10"/>
    </row>
    <row r="86" spans="1:8" ht="24">
      <c r="A86" s="296">
        <v>44062</v>
      </c>
      <c r="B86" s="197" t="s">
        <v>691</v>
      </c>
      <c r="C86" s="151" t="s">
        <v>851</v>
      </c>
      <c r="D86" s="245" t="s">
        <v>790</v>
      </c>
      <c r="E86" s="254"/>
      <c r="F86" s="258"/>
      <c r="G86" s="266">
        <v>25000</v>
      </c>
      <c r="H86" s="10"/>
    </row>
    <row r="87" spans="1:8" ht="36">
      <c r="A87" s="296">
        <v>44062</v>
      </c>
      <c r="B87" s="197" t="s">
        <v>691</v>
      </c>
      <c r="C87" s="151" t="s">
        <v>852</v>
      </c>
      <c r="D87" s="245" t="s">
        <v>803</v>
      </c>
      <c r="E87" s="162"/>
      <c r="F87" s="258" t="s">
        <v>1620</v>
      </c>
      <c r="G87" s="266">
        <v>30000</v>
      </c>
      <c r="H87" s="10"/>
    </row>
    <row r="88" spans="1:8" ht="36">
      <c r="A88" s="296">
        <v>44062</v>
      </c>
      <c r="B88" s="197" t="s">
        <v>691</v>
      </c>
      <c r="C88" s="151" t="s">
        <v>853</v>
      </c>
      <c r="D88" s="245" t="s">
        <v>789</v>
      </c>
      <c r="E88" s="162"/>
      <c r="F88" s="258" t="s">
        <v>1620</v>
      </c>
      <c r="G88" s="266">
        <v>35000</v>
      </c>
      <c r="H88" s="10"/>
    </row>
    <row r="89" spans="1:8" ht="36">
      <c r="A89" s="296">
        <v>44062</v>
      </c>
      <c r="B89" s="197" t="s">
        <v>691</v>
      </c>
      <c r="C89" s="151" t="s">
        <v>854</v>
      </c>
      <c r="D89" s="245" t="s">
        <v>788</v>
      </c>
      <c r="E89" s="162"/>
      <c r="F89" s="258" t="s">
        <v>1620</v>
      </c>
      <c r="G89" s="266">
        <v>44000</v>
      </c>
      <c r="H89" s="10"/>
    </row>
    <row r="90" spans="1:8" ht="36">
      <c r="A90" s="296">
        <v>44062</v>
      </c>
      <c r="B90" s="197" t="s">
        <v>691</v>
      </c>
      <c r="C90" s="151" t="s">
        <v>850</v>
      </c>
      <c r="D90" s="245" t="s">
        <v>787</v>
      </c>
      <c r="E90" s="162"/>
      <c r="F90" s="258" t="s">
        <v>1619</v>
      </c>
      <c r="G90" s="266">
        <v>67000</v>
      </c>
      <c r="H90" s="10"/>
    </row>
    <row r="91" spans="1:8" ht="38.25">
      <c r="A91" s="296">
        <v>44062</v>
      </c>
      <c r="B91" s="197" t="s">
        <v>691</v>
      </c>
      <c r="C91" s="151" t="s">
        <v>712</v>
      </c>
      <c r="D91" s="152" t="s">
        <v>804</v>
      </c>
      <c r="E91" s="153"/>
      <c r="F91" s="162" t="s">
        <v>1619</v>
      </c>
      <c r="G91" s="266">
        <v>180500</v>
      </c>
      <c r="H91" s="10"/>
    </row>
    <row r="92" spans="1:8" ht="38.25">
      <c r="A92" s="296">
        <v>44062</v>
      </c>
      <c r="B92" s="197" t="s">
        <v>691</v>
      </c>
      <c r="C92" s="151" t="s">
        <v>854</v>
      </c>
      <c r="D92" s="152" t="s">
        <v>805</v>
      </c>
      <c r="E92" s="153"/>
      <c r="F92" s="162" t="s">
        <v>1620</v>
      </c>
      <c r="G92" s="266">
        <v>199500</v>
      </c>
      <c r="H92" s="10"/>
    </row>
    <row r="93" spans="1:8" ht="38.25">
      <c r="A93" s="296">
        <v>44063</v>
      </c>
      <c r="B93" s="197" t="s">
        <v>691</v>
      </c>
      <c r="C93" s="151" t="s">
        <v>712</v>
      </c>
      <c r="D93" s="152" t="s">
        <v>806</v>
      </c>
      <c r="E93" s="153"/>
      <c r="F93" s="162" t="s">
        <v>1620</v>
      </c>
      <c r="G93" s="266">
        <v>11000</v>
      </c>
      <c r="H93" s="10"/>
    </row>
    <row r="94" spans="1:8" ht="38.25">
      <c r="A94" s="296">
        <v>44063</v>
      </c>
      <c r="B94" s="197" t="s">
        <v>691</v>
      </c>
      <c r="C94" s="151" t="s">
        <v>722</v>
      </c>
      <c r="D94" s="152" t="s">
        <v>807</v>
      </c>
      <c r="E94" s="153"/>
      <c r="F94" s="162" t="s">
        <v>1619</v>
      </c>
      <c r="G94" s="266">
        <v>22000</v>
      </c>
      <c r="H94" s="10"/>
    </row>
    <row r="95" spans="1:8" ht="38.25">
      <c r="A95" s="296">
        <v>44063</v>
      </c>
      <c r="B95" s="197" t="s">
        <v>691</v>
      </c>
      <c r="C95" s="151" t="s">
        <v>724</v>
      </c>
      <c r="D95" s="152" t="s">
        <v>808</v>
      </c>
      <c r="E95" s="153"/>
      <c r="F95" s="162" t="s">
        <v>1620</v>
      </c>
      <c r="G95" s="266">
        <v>24000</v>
      </c>
      <c r="H95" s="10"/>
    </row>
    <row r="96" spans="1:8" ht="38.25">
      <c r="A96" s="296">
        <v>44063</v>
      </c>
      <c r="B96" s="197" t="s">
        <v>691</v>
      </c>
      <c r="C96" s="151" t="s">
        <v>855</v>
      </c>
      <c r="D96" s="152" t="s">
        <v>809</v>
      </c>
      <c r="E96" s="153"/>
      <c r="F96" s="162" t="s">
        <v>1619</v>
      </c>
      <c r="G96" s="266">
        <v>24000</v>
      </c>
      <c r="H96" s="10"/>
    </row>
    <row r="97" spans="1:8" ht="38.25">
      <c r="A97" s="296">
        <v>44063</v>
      </c>
      <c r="B97" s="197" t="s">
        <v>691</v>
      </c>
      <c r="C97" s="151" t="s">
        <v>856</v>
      </c>
      <c r="D97" s="152" t="s">
        <v>810</v>
      </c>
      <c r="E97" s="153"/>
      <c r="F97" s="162" t="s">
        <v>1620</v>
      </c>
      <c r="G97" s="266">
        <v>28000</v>
      </c>
      <c r="H97" s="10"/>
    </row>
    <row r="98" spans="1:8" ht="38.25">
      <c r="A98" s="296">
        <v>44063</v>
      </c>
      <c r="B98" s="197" t="s">
        <v>691</v>
      </c>
      <c r="C98" s="155" t="s">
        <v>702</v>
      </c>
      <c r="D98" s="152" t="s">
        <v>811</v>
      </c>
      <c r="E98" s="153"/>
      <c r="F98" s="162" t="s">
        <v>1620</v>
      </c>
      <c r="G98" s="266">
        <v>31000</v>
      </c>
      <c r="H98" s="10"/>
    </row>
    <row r="99" spans="1:12" ht="36">
      <c r="A99" s="244">
        <v>44063</v>
      </c>
      <c r="B99" s="197" t="s">
        <v>691</v>
      </c>
      <c r="C99" s="197" t="s">
        <v>857</v>
      </c>
      <c r="D99" s="245" t="s">
        <v>812</v>
      </c>
      <c r="E99" s="252"/>
      <c r="F99" s="260" t="s">
        <v>1630</v>
      </c>
      <c r="G99" s="265">
        <v>50000</v>
      </c>
      <c r="H99" s="10"/>
      <c r="I99" s="57"/>
      <c r="J99" s="58"/>
      <c r="K99" s="57"/>
      <c r="L99" s="53"/>
    </row>
    <row r="100" spans="1:12" ht="36">
      <c r="A100" s="244">
        <v>44063</v>
      </c>
      <c r="B100" s="197" t="s">
        <v>691</v>
      </c>
      <c r="C100" s="197" t="s">
        <v>858</v>
      </c>
      <c r="D100" s="245" t="s">
        <v>796</v>
      </c>
      <c r="E100" s="253"/>
      <c r="F100" s="261" t="s">
        <v>1624</v>
      </c>
      <c r="G100" s="265">
        <v>76000</v>
      </c>
      <c r="H100" s="10"/>
      <c r="I100" s="57"/>
      <c r="J100" s="58"/>
      <c r="K100" s="57"/>
      <c r="L100" s="53"/>
    </row>
    <row r="101" spans="1:12" ht="36">
      <c r="A101" s="244">
        <v>44063</v>
      </c>
      <c r="B101" s="197" t="s">
        <v>691</v>
      </c>
      <c r="C101" s="197" t="s">
        <v>859</v>
      </c>
      <c r="D101" s="245" t="s">
        <v>1367</v>
      </c>
      <c r="E101" s="252"/>
      <c r="F101" s="260" t="s">
        <v>1620</v>
      </c>
      <c r="G101" s="265">
        <v>171000</v>
      </c>
      <c r="H101" s="10"/>
      <c r="I101" s="57"/>
      <c r="J101" s="58"/>
      <c r="K101" s="57"/>
      <c r="L101" s="53"/>
    </row>
    <row r="102" spans="1:12" ht="36">
      <c r="A102" s="244">
        <v>44063</v>
      </c>
      <c r="B102" s="197" t="s">
        <v>691</v>
      </c>
      <c r="C102" s="197" t="s">
        <v>715</v>
      </c>
      <c r="D102" s="245" t="s">
        <v>797</v>
      </c>
      <c r="E102" s="252"/>
      <c r="F102" s="260" t="s">
        <v>1620</v>
      </c>
      <c r="G102" s="265">
        <v>180500</v>
      </c>
      <c r="H102" s="10"/>
      <c r="I102" s="57"/>
      <c r="J102" s="58"/>
      <c r="K102" s="57"/>
      <c r="L102" s="53"/>
    </row>
    <row r="103" spans="1:12" ht="36">
      <c r="A103" s="244">
        <v>44063</v>
      </c>
      <c r="B103" s="197" t="s">
        <v>691</v>
      </c>
      <c r="C103" s="197" t="s">
        <v>822</v>
      </c>
      <c r="D103" s="245" t="s">
        <v>793</v>
      </c>
      <c r="E103" s="252"/>
      <c r="F103" s="260" t="s">
        <v>1619</v>
      </c>
      <c r="G103" s="265">
        <v>190000</v>
      </c>
      <c r="H103" s="10"/>
      <c r="I103" s="57"/>
      <c r="J103" s="58"/>
      <c r="K103" s="57"/>
      <c r="L103" s="53"/>
    </row>
    <row r="104" spans="1:12" ht="36">
      <c r="A104" s="244">
        <v>44063</v>
      </c>
      <c r="B104" s="197" t="s">
        <v>691</v>
      </c>
      <c r="C104" s="197" t="s">
        <v>860</v>
      </c>
      <c r="D104" s="245" t="s">
        <v>798</v>
      </c>
      <c r="E104" s="252"/>
      <c r="F104" s="260" t="s">
        <v>1620</v>
      </c>
      <c r="G104" s="265">
        <v>199405</v>
      </c>
      <c r="H104" s="10"/>
      <c r="I104" s="57"/>
      <c r="J104" s="58"/>
      <c r="K104" s="57"/>
      <c r="L104" s="53"/>
    </row>
    <row r="105" spans="1:12" ht="36">
      <c r="A105" s="244">
        <v>44063</v>
      </c>
      <c r="B105" s="197" t="s">
        <v>691</v>
      </c>
      <c r="C105" s="197" t="s">
        <v>828</v>
      </c>
      <c r="D105" s="245" t="s">
        <v>799</v>
      </c>
      <c r="E105" s="252"/>
      <c r="F105" s="260" t="s">
        <v>1631</v>
      </c>
      <c r="G105" s="265">
        <v>204250</v>
      </c>
      <c r="H105" s="10"/>
      <c r="I105" s="57"/>
      <c r="J105" s="58"/>
      <c r="K105" s="57"/>
      <c r="L105" s="53"/>
    </row>
    <row r="106" spans="1:12" ht="36">
      <c r="A106" s="244">
        <v>44064</v>
      </c>
      <c r="B106" s="197" t="s">
        <v>691</v>
      </c>
      <c r="C106" s="197" t="s">
        <v>861</v>
      </c>
      <c r="D106" s="245" t="s">
        <v>773</v>
      </c>
      <c r="E106" s="252"/>
      <c r="F106" s="260" t="s">
        <v>1620</v>
      </c>
      <c r="G106" s="265">
        <v>95000</v>
      </c>
      <c r="H106" s="10"/>
      <c r="I106" s="57"/>
      <c r="J106" s="58"/>
      <c r="K106" s="57"/>
      <c r="L106" s="53"/>
    </row>
    <row r="107" spans="1:12" ht="36">
      <c r="A107" s="244">
        <v>44064</v>
      </c>
      <c r="B107" s="197" t="s">
        <v>691</v>
      </c>
      <c r="C107" s="197" t="s">
        <v>846</v>
      </c>
      <c r="D107" s="245" t="s">
        <v>813</v>
      </c>
      <c r="E107" s="252"/>
      <c r="F107" s="260" t="s">
        <v>1620</v>
      </c>
      <c r="G107" s="265">
        <v>142500</v>
      </c>
      <c r="H107" s="10"/>
      <c r="I107" s="57"/>
      <c r="J107" s="58"/>
      <c r="K107" s="57"/>
      <c r="L107" s="53"/>
    </row>
    <row r="108" spans="1:12" ht="36">
      <c r="A108" s="244">
        <v>44064</v>
      </c>
      <c r="B108" s="197" t="s">
        <v>691</v>
      </c>
      <c r="C108" s="197" t="s">
        <v>831</v>
      </c>
      <c r="D108" s="245" t="s">
        <v>775</v>
      </c>
      <c r="E108" s="252"/>
      <c r="F108" s="260" t="s">
        <v>1619</v>
      </c>
      <c r="G108" s="265">
        <v>147250</v>
      </c>
      <c r="H108" s="10"/>
      <c r="I108" s="57"/>
      <c r="J108" s="58"/>
      <c r="K108" s="57"/>
      <c r="L108" s="53"/>
    </row>
    <row r="109" spans="1:12" ht="36">
      <c r="A109" s="244">
        <v>44064</v>
      </c>
      <c r="B109" s="197" t="s">
        <v>691</v>
      </c>
      <c r="C109" s="197" t="s">
        <v>840</v>
      </c>
      <c r="D109" s="245" t="s">
        <v>771</v>
      </c>
      <c r="E109" s="252"/>
      <c r="F109" s="260" t="s">
        <v>1620</v>
      </c>
      <c r="G109" s="265">
        <v>175750</v>
      </c>
      <c r="H109" s="10"/>
      <c r="I109" s="57"/>
      <c r="J109" s="58"/>
      <c r="K109" s="57"/>
      <c r="L109" s="53"/>
    </row>
    <row r="110" spans="1:12" ht="36">
      <c r="A110" s="244">
        <v>44064</v>
      </c>
      <c r="B110" s="197" t="s">
        <v>691</v>
      </c>
      <c r="C110" s="197" t="s">
        <v>862</v>
      </c>
      <c r="D110" s="245" t="s">
        <v>1568</v>
      </c>
      <c r="E110" s="252"/>
      <c r="F110" s="260" t="s">
        <v>1632</v>
      </c>
      <c r="G110" s="265">
        <v>199500</v>
      </c>
      <c r="H110" s="10"/>
      <c r="I110" s="57"/>
      <c r="J110" s="58"/>
      <c r="K110" s="57"/>
      <c r="L110" s="53"/>
    </row>
    <row r="111" spans="1:12" ht="36">
      <c r="A111" s="244">
        <v>44064</v>
      </c>
      <c r="B111" s="197" t="s">
        <v>691</v>
      </c>
      <c r="C111" s="197" t="s">
        <v>840</v>
      </c>
      <c r="D111" s="245" t="s">
        <v>780</v>
      </c>
      <c r="E111" s="252"/>
      <c r="F111" s="260" t="s">
        <v>1624</v>
      </c>
      <c r="G111" s="265">
        <v>202350</v>
      </c>
      <c r="H111" s="10"/>
      <c r="I111" s="57"/>
      <c r="J111" s="58"/>
      <c r="K111" s="57"/>
      <c r="L111" s="53"/>
    </row>
    <row r="112" spans="1:12" ht="36">
      <c r="A112" s="244">
        <v>44064</v>
      </c>
      <c r="B112" s="197" t="s">
        <v>691</v>
      </c>
      <c r="C112" s="197" t="s">
        <v>854</v>
      </c>
      <c r="D112" s="245" t="s">
        <v>1365</v>
      </c>
      <c r="E112" s="252"/>
      <c r="F112" s="260" t="s">
        <v>1620</v>
      </c>
      <c r="G112" s="265">
        <v>205675</v>
      </c>
      <c r="H112" s="10"/>
      <c r="I112" s="57"/>
      <c r="J112" s="58"/>
      <c r="K112" s="57"/>
      <c r="L112" s="53"/>
    </row>
    <row r="113" spans="1:12" ht="36">
      <c r="A113" s="244">
        <v>44064</v>
      </c>
      <c r="B113" s="197" t="s">
        <v>691</v>
      </c>
      <c r="C113" s="197" t="s">
        <v>863</v>
      </c>
      <c r="D113" s="245" t="s">
        <v>1569</v>
      </c>
      <c r="E113" s="252"/>
      <c r="F113" s="260" t="s">
        <v>1620</v>
      </c>
      <c r="G113" s="265">
        <v>209000</v>
      </c>
      <c r="H113" s="10"/>
      <c r="I113" s="57"/>
      <c r="J113" s="58"/>
      <c r="K113" s="57"/>
      <c r="L113" s="53"/>
    </row>
    <row r="114" spans="1:12" ht="36">
      <c r="A114" s="244">
        <v>44070</v>
      </c>
      <c r="B114" s="197" t="s">
        <v>691</v>
      </c>
      <c r="C114" s="197" t="s">
        <v>864</v>
      </c>
      <c r="D114" s="245" t="s">
        <v>789</v>
      </c>
      <c r="E114" s="252"/>
      <c r="F114" s="260" t="s">
        <v>1620</v>
      </c>
      <c r="G114" s="265">
        <v>10000</v>
      </c>
      <c r="H114" s="10"/>
      <c r="I114" s="57"/>
      <c r="J114" s="58"/>
      <c r="K114" s="57"/>
      <c r="L114" s="53"/>
    </row>
    <row r="115" spans="1:12" ht="36">
      <c r="A115" s="244">
        <v>44070</v>
      </c>
      <c r="B115" s="197" t="s">
        <v>691</v>
      </c>
      <c r="C115" s="197" t="s">
        <v>842</v>
      </c>
      <c r="D115" s="245" t="s">
        <v>812</v>
      </c>
      <c r="E115" s="252"/>
      <c r="F115" s="260" t="s">
        <v>1630</v>
      </c>
      <c r="G115" s="265">
        <v>16000</v>
      </c>
      <c r="H115" s="10"/>
      <c r="I115" s="57"/>
      <c r="J115" s="58"/>
      <c r="K115" s="57"/>
      <c r="L115" s="53"/>
    </row>
    <row r="116" spans="1:12" ht="36">
      <c r="A116" s="244">
        <v>44070</v>
      </c>
      <c r="B116" s="197" t="s">
        <v>691</v>
      </c>
      <c r="C116" s="197" t="s">
        <v>865</v>
      </c>
      <c r="D116" s="245" t="s">
        <v>809</v>
      </c>
      <c r="E116" s="252"/>
      <c r="F116" s="260" t="s">
        <v>1620</v>
      </c>
      <c r="G116" s="265">
        <v>23900</v>
      </c>
      <c r="H116" s="10"/>
      <c r="I116" s="57"/>
      <c r="J116" s="58"/>
      <c r="K116" s="57"/>
      <c r="L116" s="53"/>
    </row>
    <row r="117" spans="1:12" ht="24">
      <c r="A117" s="244">
        <v>44070</v>
      </c>
      <c r="B117" s="197" t="s">
        <v>691</v>
      </c>
      <c r="C117" s="197" t="s">
        <v>855</v>
      </c>
      <c r="D117" s="245" t="s">
        <v>790</v>
      </c>
      <c r="E117" s="252"/>
      <c r="F117" s="260"/>
      <c r="G117" s="265">
        <v>25000</v>
      </c>
      <c r="H117" s="10"/>
      <c r="I117" s="57"/>
      <c r="J117" s="58"/>
      <c r="K117" s="57"/>
      <c r="L117" s="53"/>
    </row>
    <row r="118" spans="1:12" ht="36">
      <c r="A118" s="244">
        <v>44070</v>
      </c>
      <c r="B118" s="197" t="s">
        <v>691</v>
      </c>
      <c r="C118" s="197" t="s">
        <v>866</v>
      </c>
      <c r="D118" s="245" t="s">
        <v>1570</v>
      </c>
      <c r="E118" s="252"/>
      <c r="F118" s="260" t="s">
        <v>1619</v>
      </c>
      <c r="G118" s="265">
        <v>247000</v>
      </c>
      <c r="H118" s="10"/>
      <c r="I118" s="57"/>
      <c r="J118" s="58"/>
      <c r="K118" s="57"/>
      <c r="L118" s="53"/>
    </row>
    <row r="119" spans="1:12" ht="36">
      <c r="A119" s="244">
        <v>44071</v>
      </c>
      <c r="B119" s="197" t="s">
        <v>691</v>
      </c>
      <c r="C119" s="197" t="s">
        <v>867</v>
      </c>
      <c r="D119" s="245" t="s">
        <v>1366</v>
      </c>
      <c r="E119" s="252"/>
      <c r="F119" s="260" t="s">
        <v>1633</v>
      </c>
      <c r="G119" s="265">
        <v>42559.2</v>
      </c>
      <c r="H119" s="10"/>
      <c r="I119" s="57"/>
      <c r="J119" s="58"/>
      <c r="K119" s="57"/>
      <c r="L119" s="53"/>
    </row>
    <row r="120" spans="1:12" ht="36">
      <c r="A120" s="244">
        <v>44074</v>
      </c>
      <c r="B120" s="197" t="s">
        <v>691</v>
      </c>
      <c r="C120" s="197" t="s">
        <v>849</v>
      </c>
      <c r="D120" s="245" t="s">
        <v>1367</v>
      </c>
      <c r="E120" s="252"/>
      <c r="F120" s="260" t="s">
        <v>1620</v>
      </c>
      <c r="G120" s="265">
        <v>101650</v>
      </c>
      <c r="H120" s="10"/>
      <c r="I120" s="57"/>
      <c r="J120" s="58"/>
      <c r="K120" s="57"/>
      <c r="L120" s="53"/>
    </row>
    <row r="121" spans="1:12" ht="36">
      <c r="A121" s="244">
        <v>44074</v>
      </c>
      <c r="B121" s="197" t="s">
        <v>691</v>
      </c>
      <c r="C121" s="197" t="s">
        <v>718</v>
      </c>
      <c r="D121" s="245" t="s">
        <v>779</v>
      </c>
      <c r="E121" s="252"/>
      <c r="F121" s="260" t="s">
        <v>1620</v>
      </c>
      <c r="G121" s="265">
        <v>304000</v>
      </c>
      <c r="H121" s="10"/>
      <c r="I121" s="57"/>
      <c r="J121" s="58"/>
      <c r="K121" s="57"/>
      <c r="L121" s="53"/>
    </row>
    <row r="122" spans="1:11" ht="36">
      <c r="A122" s="296">
        <v>44075</v>
      </c>
      <c r="B122" s="197" t="s">
        <v>691</v>
      </c>
      <c r="C122" s="151" t="s">
        <v>721</v>
      </c>
      <c r="D122" s="245" t="s">
        <v>805</v>
      </c>
      <c r="E122" s="254"/>
      <c r="F122" s="258" t="s">
        <v>1620</v>
      </c>
      <c r="G122" s="266">
        <v>76950</v>
      </c>
      <c r="H122" s="10"/>
      <c r="I122" s="10"/>
      <c r="J122" s="10"/>
      <c r="K122" s="10"/>
    </row>
    <row r="123" spans="1:11" ht="36">
      <c r="A123" s="296">
        <v>44075</v>
      </c>
      <c r="B123" s="197" t="s">
        <v>691</v>
      </c>
      <c r="C123" s="151" t="s">
        <v>868</v>
      </c>
      <c r="D123" s="245" t="s">
        <v>797</v>
      </c>
      <c r="E123" s="254"/>
      <c r="F123" s="258" t="s">
        <v>1620</v>
      </c>
      <c r="G123" s="266">
        <v>97280</v>
      </c>
      <c r="H123" s="10"/>
      <c r="I123" s="10"/>
      <c r="J123" s="10"/>
      <c r="K123" s="10"/>
    </row>
    <row r="124" spans="1:11" ht="36">
      <c r="A124" s="296">
        <v>44075</v>
      </c>
      <c r="B124" s="197" t="s">
        <v>691</v>
      </c>
      <c r="C124" s="151" t="s">
        <v>842</v>
      </c>
      <c r="D124" s="245" t="s">
        <v>804</v>
      </c>
      <c r="E124" s="254"/>
      <c r="F124" s="258" t="s">
        <v>1619</v>
      </c>
      <c r="G124" s="266">
        <v>114000</v>
      </c>
      <c r="H124" s="10"/>
      <c r="I124" s="10"/>
      <c r="J124" s="10"/>
      <c r="K124" s="10"/>
    </row>
    <row r="125" spans="1:11" ht="36">
      <c r="A125" s="296">
        <v>44075</v>
      </c>
      <c r="B125" s="197" t="s">
        <v>691</v>
      </c>
      <c r="C125" s="151" t="s">
        <v>721</v>
      </c>
      <c r="D125" s="245" t="s">
        <v>796</v>
      </c>
      <c r="E125" s="254"/>
      <c r="F125" s="258" t="s">
        <v>1624</v>
      </c>
      <c r="G125" s="266">
        <v>142500</v>
      </c>
      <c r="H125" s="10"/>
      <c r="I125" s="10"/>
      <c r="J125" s="10"/>
      <c r="K125" s="10"/>
    </row>
    <row r="126" spans="1:9" ht="36">
      <c r="A126" s="296">
        <v>44075</v>
      </c>
      <c r="B126" s="197" t="s">
        <v>691</v>
      </c>
      <c r="C126" s="155" t="s">
        <v>869</v>
      </c>
      <c r="D126" s="245" t="s">
        <v>813</v>
      </c>
      <c r="E126" s="254"/>
      <c r="F126" s="258" t="s">
        <v>1620</v>
      </c>
      <c r="G126" s="266">
        <v>142500</v>
      </c>
      <c r="H126" s="10"/>
      <c r="I126" s="53"/>
    </row>
    <row r="127" spans="1:8" ht="36">
      <c r="A127" s="296">
        <v>44075</v>
      </c>
      <c r="B127" s="197" t="s">
        <v>691</v>
      </c>
      <c r="C127" s="155" t="s">
        <v>711</v>
      </c>
      <c r="D127" s="245" t="s">
        <v>1365</v>
      </c>
      <c r="E127" s="254"/>
      <c r="F127" s="258" t="s">
        <v>1620</v>
      </c>
      <c r="G127" s="266">
        <v>142500</v>
      </c>
      <c r="H127" s="10"/>
    </row>
    <row r="128" spans="1:8" ht="36">
      <c r="A128" s="296">
        <v>44075</v>
      </c>
      <c r="B128" s="197" t="s">
        <v>691</v>
      </c>
      <c r="C128" s="155" t="s">
        <v>717</v>
      </c>
      <c r="D128" s="245" t="s">
        <v>793</v>
      </c>
      <c r="E128" s="254"/>
      <c r="F128" s="258" t="s">
        <v>1620</v>
      </c>
      <c r="G128" s="266">
        <v>190000</v>
      </c>
      <c r="H128" s="10"/>
    </row>
    <row r="129" spans="1:8" ht="36">
      <c r="A129" s="296">
        <v>44075</v>
      </c>
      <c r="B129" s="197" t="s">
        <v>691</v>
      </c>
      <c r="C129" s="155" t="s">
        <v>870</v>
      </c>
      <c r="D129" s="245" t="s">
        <v>798</v>
      </c>
      <c r="E129" s="254"/>
      <c r="F129" s="258" t="s">
        <v>1620</v>
      </c>
      <c r="G129" s="266">
        <v>199500</v>
      </c>
      <c r="H129" s="10"/>
    </row>
    <row r="130" spans="1:8" ht="24">
      <c r="A130" s="296">
        <v>44076</v>
      </c>
      <c r="B130" s="197" t="s">
        <v>691</v>
      </c>
      <c r="C130" s="155" t="s">
        <v>871</v>
      </c>
      <c r="D130" s="245" t="s">
        <v>1368</v>
      </c>
      <c r="E130" s="254"/>
      <c r="F130" s="258" t="s">
        <v>1634</v>
      </c>
      <c r="G130" s="266">
        <v>51000</v>
      </c>
      <c r="H130" s="10"/>
    </row>
    <row r="131" spans="1:8" ht="36">
      <c r="A131" s="296">
        <v>44078</v>
      </c>
      <c r="B131" s="197" t="s">
        <v>691</v>
      </c>
      <c r="C131" s="155" t="s">
        <v>712</v>
      </c>
      <c r="D131" s="245" t="s">
        <v>799</v>
      </c>
      <c r="E131" s="254"/>
      <c r="F131" s="258" t="s">
        <v>1624</v>
      </c>
      <c r="G131" s="266">
        <v>95570</v>
      </c>
      <c r="H131" s="10"/>
    </row>
    <row r="132" spans="1:8" ht="36">
      <c r="A132" s="296">
        <v>44078</v>
      </c>
      <c r="B132" s="197" t="s">
        <v>691</v>
      </c>
      <c r="C132" s="151" t="s">
        <v>863</v>
      </c>
      <c r="D132" s="245" t="s">
        <v>1568</v>
      </c>
      <c r="E132" s="255"/>
      <c r="F132" s="259" t="s">
        <v>1635</v>
      </c>
      <c r="G132" s="266">
        <v>114000</v>
      </c>
      <c r="H132" s="10"/>
    </row>
    <row r="133" spans="1:8" ht="36">
      <c r="A133" s="296">
        <v>44082</v>
      </c>
      <c r="B133" s="197" t="s">
        <v>691</v>
      </c>
      <c r="C133" s="151" t="s">
        <v>872</v>
      </c>
      <c r="D133" s="245" t="s">
        <v>1369</v>
      </c>
      <c r="E133" s="254"/>
      <c r="F133" s="258" t="s">
        <v>1636</v>
      </c>
      <c r="G133" s="266">
        <v>700</v>
      </c>
      <c r="H133" s="10"/>
    </row>
    <row r="134" spans="1:8" ht="36">
      <c r="A134" s="296">
        <v>44082</v>
      </c>
      <c r="B134" s="197" t="s">
        <v>691</v>
      </c>
      <c r="C134" s="151" t="s">
        <v>873</v>
      </c>
      <c r="D134" s="245" t="s">
        <v>1369</v>
      </c>
      <c r="E134" s="162"/>
      <c r="F134" s="258" t="s">
        <v>1637</v>
      </c>
      <c r="G134" s="266">
        <v>700</v>
      </c>
      <c r="H134" s="10"/>
    </row>
    <row r="135" spans="1:8" ht="24">
      <c r="A135" s="296">
        <v>44082</v>
      </c>
      <c r="B135" s="197" t="s">
        <v>691</v>
      </c>
      <c r="C135" s="151" t="s">
        <v>874</v>
      </c>
      <c r="D135" s="245" t="s">
        <v>1370</v>
      </c>
      <c r="E135" s="162"/>
      <c r="F135" s="258" t="s">
        <v>1634</v>
      </c>
      <c r="G135" s="266">
        <v>4278</v>
      </c>
      <c r="H135" s="10"/>
    </row>
    <row r="136" spans="1:8" ht="36">
      <c r="A136" s="296">
        <v>44082</v>
      </c>
      <c r="B136" s="197" t="s">
        <v>691</v>
      </c>
      <c r="C136" s="151" t="s">
        <v>822</v>
      </c>
      <c r="D136" s="245" t="s">
        <v>778</v>
      </c>
      <c r="E136" s="162"/>
      <c r="F136" s="258" t="s">
        <v>1620</v>
      </c>
      <c r="G136" s="266">
        <v>90000</v>
      </c>
      <c r="H136" s="10"/>
    </row>
    <row r="137" spans="1:8" ht="36">
      <c r="A137" s="296">
        <v>44083</v>
      </c>
      <c r="B137" s="197" t="s">
        <v>691</v>
      </c>
      <c r="C137" s="151" t="s">
        <v>714</v>
      </c>
      <c r="D137" s="245" t="s">
        <v>777</v>
      </c>
      <c r="E137" s="162"/>
      <c r="F137" s="258" t="s">
        <v>1620</v>
      </c>
      <c r="G137" s="266">
        <v>40000</v>
      </c>
      <c r="H137" s="10"/>
    </row>
    <row r="138" spans="1:8" ht="38.25">
      <c r="A138" s="296">
        <v>44083</v>
      </c>
      <c r="B138" s="197" t="s">
        <v>691</v>
      </c>
      <c r="C138" s="151" t="s">
        <v>841</v>
      </c>
      <c r="D138" s="152" t="s">
        <v>786</v>
      </c>
      <c r="E138" s="153"/>
      <c r="F138" s="162" t="s">
        <v>1620</v>
      </c>
      <c r="G138" s="266">
        <v>40000</v>
      </c>
      <c r="H138" s="10"/>
    </row>
    <row r="139" spans="1:8" ht="25.5">
      <c r="A139" s="296">
        <v>44083</v>
      </c>
      <c r="B139" s="197" t="s">
        <v>691</v>
      </c>
      <c r="C139" s="151" t="s">
        <v>875</v>
      </c>
      <c r="D139" s="152" t="s">
        <v>1371</v>
      </c>
      <c r="E139" s="153"/>
      <c r="F139" s="162" t="s">
        <v>1638</v>
      </c>
      <c r="G139" s="266">
        <v>42559.2</v>
      </c>
      <c r="H139" s="10"/>
    </row>
    <row r="140" spans="1:8" ht="38.25">
      <c r="A140" s="296">
        <v>44083</v>
      </c>
      <c r="B140" s="197" t="s">
        <v>691</v>
      </c>
      <c r="C140" s="151" t="s">
        <v>822</v>
      </c>
      <c r="D140" s="152" t="s">
        <v>794</v>
      </c>
      <c r="E140" s="153"/>
      <c r="F140" s="162" t="s">
        <v>1620</v>
      </c>
      <c r="G140" s="266">
        <v>80000</v>
      </c>
      <c r="H140" s="10"/>
    </row>
    <row r="141" spans="1:8" ht="38.25">
      <c r="A141" s="296">
        <v>44083</v>
      </c>
      <c r="B141" s="197" t="s">
        <v>691</v>
      </c>
      <c r="C141" s="151" t="s">
        <v>828</v>
      </c>
      <c r="D141" s="152" t="s">
        <v>772</v>
      </c>
      <c r="E141" s="153"/>
      <c r="F141" s="162" t="s">
        <v>1620</v>
      </c>
      <c r="G141" s="266">
        <v>150000</v>
      </c>
      <c r="H141" s="10"/>
    </row>
    <row r="142" spans="1:8" ht="38.25">
      <c r="A142" s="296">
        <v>44083</v>
      </c>
      <c r="B142" s="197" t="s">
        <v>691</v>
      </c>
      <c r="C142" s="151" t="s">
        <v>714</v>
      </c>
      <c r="D142" s="152" t="s">
        <v>792</v>
      </c>
      <c r="E142" s="153"/>
      <c r="F142" s="162" t="s">
        <v>1620</v>
      </c>
      <c r="G142" s="266">
        <v>170000</v>
      </c>
      <c r="H142" s="10"/>
    </row>
    <row r="143" spans="1:8" ht="38.25">
      <c r="A143" s="296">
        <v>44084</v>
      </c>
      <c r="B143" s="197" t="s">
        <v>691</v>
      </c>
      <c r="C143" s="151" t="s">
        <v>876</v>
      </c>
      <c r="D143" s="152" t="s">
        <v>1369</v>
      </c>
      <c r="E143" s="254"/>
      <c r="F143" s="162" t="s">
        <v>1636</v>
      </c>
      <c r="G143" s="266">
        <v>700</v>
      </c>
      <c r="H143" s="10"/>
    </row>
    <row r="144" spans="1:8" ht="38.25">
      <c r="A144" s="296">
        <v>44084</v>
      </c>
      <c r="B144" s="197" t="s">
        <v>691</v>
      </c>
      <c r="C144" s="151" t="s">
        <v>877</v>
      </c>
      <c r="D144" s="152" t="s">
        <v>776</v>
      </c>
      <c r="E144" s="153"/>
      <c r="F144" s="162" t="s">
        <v>1620</v>
      </c>
      <c r="G144" s="266">
        <v>80000</v>
      </c>
      <c r="H144" s="10"/>
    </row>
    <row r="145" spans="1:8" ht="36">
      <c r="A145" s="296">
        <v>44084</v>
      </c>
      <c r="B145" s="197" t="s">
        <v>691</v>
      </c>
      <c r="C145" s="155" t="s">
        <v>712</v>
      </c>
      <c r="D145" s="245" t="s">
        <v>770</v>
      </c>
      <c r="E145" s="254"/>
      <c r="F145" s="258" t="s">
        <v>1620</v>
      </c>
      <c r="G145" s="266">
        <v>130000</v>
      </c>
      <c r="H145" s="10"/>
    </row>
    <row r="146" spans="1:8" ht="36">
      <c r="A146" s="296">
        <v>44084</v>
      </c>
      <c r="B146" s="197" t="s">
        <v>691</v>
      </c>
      <c r="C146" s="155" t="s">
        <v>713</v>
      </c>
      <c r="D146" s="245" t="s">
        <v>1367</v>
      </c>
      <c r="E146" s="254"/>
      <c r="F146" s="258" t="s">
        <v>1620</v>
      </c>
      <c r="G146" s="266">
        <v>150000</v>
      </c>
      <c r="H146" s="10"/>
    </row>
    <row r="147" spans="1:8" ht="36">
      <c r="A147" s="296">
        <v>44084</v>
      </c>
      <c r="B147" s="197" t="s">
        <v>691</v>
      </c>
      <c r="C147" s="155" t="s">
        <v>824</v>
      </c>
      <c r="D147" s="245" t="s">
        <v>1568</v>
      </c>
      <c r="E147" s="254"/>
      <c r="F147" s="258" t="s">
        <v>1635</v>
      </c>
      <c r="G147" s="266">
        <v>160000</v>
      </c>
      <c r="H147" s="10"/>
    </row>
    <row r="148" spans="1:8" ht="36">
      <c r="A148" s="296">
        <v>44084</v>
      </c>
      <c r="B148" s="197" t="s">
        <v>691</v>
      </c>
      <c r="C148" s="155" t="s">
        <v>877</v>
      </c>
      <c r="D148" s="245" t="s">
        <v>771</v>
      </c>
      <c r="E148" s="254"/>
      <c r="F148" s="258" t="s">
        <v>1620</v>
      </c>
      <c r="G148" s="266">
        <v>190000</v>
      </c>
      <c r="H148" s="10"/>
    </row>
    <row r="149" spans="1:8" ht="36">
      <c r="A149" s="296">
        <v>44084</v>
      </c>
      <c r="B149" s="197" t="s">
        <v>691</v>
      </c>
      <c r="C149" s="151" t="s">
        <v>878</v>
      </c>
      <c r="D149" s="245" t="s">
        <v>773</v>
      </c>
      <c r="E149" s="255"/>
      <c r="F149" s="259" t="s">
        <v>1620</v>
      </c>
      <c r="G149" s="266">
        <v>220000</v>
      </c>
      <c r="H149" s="10"/>
    </row>
    <row r="150" spans="1:12" ht="36">
      <c r="A150" s="244">
        <v>44084</v>
      </c>
      <c r="B150" s="197" t="s">
        <v>691</v>
      </c>
      <c r="C150" s="197" t="s">
        <v>877</v>
      </c>
      <c r="D150" s="245" t="s">
        <v>780</v>
      </c>
      <c r="E150" s="252"/>
      <c r="F150" s="260" t="s">
        <v>1622</v>
      </c>
      <c r="G150" s="265">
        <v>250000</v>
      </c>
      <c r="H150" s="10"/>
      <c r="I150" s="57"/>
      <c r="J150" s="58"/>
      <c r="K150" s="57"/>
      <c r="L150" s="53"/>
    </row>
    <row r="151" spans="1:11" ht="36">
      <c r="A151" s="296">
        <v>44085</v>
      </c>
      <c r="B151" s="197" t="s">
        <v>691</v>
      </c>
      <c r="C151" s="151" t="s">
        <v>879</v>
      </c>
      <c r="D151" s="245" t="s">
        <v>779</v>
      </c>
      <c r="E151" s="254"/>
      <c r="F151" s="258" t="s">
        <v>1620</v>
      </c>
      <c r="G151" s="266">
        <v>460000</v>
      </c>
      <c r="H151" s="10"/>
      <c r="I151" s="10"/>
      <c r="J151" s="10"/>
      <c r="K151" s="10"/>
    </row>
    <row r="152" spans="1:11" ht="36">
      <c r="A152" s="296">
        <v>44088</v>
      </c>
      <c r="B152" s="197" t="s">
        <v>691</v>
      </c>
      <c r="C152" s="151" t="s">
        <v>880</v>
      </c>
      <c r="D152" s="245" t="s">
        <v>1372</v>
      </c>
      <c r="E152" s="254"/>
      <c r="F152" s="258" t="s">
        <v>1639</v>
      </c>
      <c r="G152" s="266">
        <v>4860</v>
      </c>
      <c r="H152" s="10"/>
      <c r="I152" s="10"/>
      <c r="J152" s="10"/>
      <c r="K152" s="10"/>
    </row>
    <row r="153" spans="1:11" ht="36">
      <c r="A153" s="296">
        <v>44088</v>
      </c>
      <c r="B153" s="197" t="s">
        <v>691</v>
      </c>
      <c r="C153" s="151" t="s">
        <v>881</v>
      </c>
      <c r="D153" s="245" t="s">
        <v>1373</v>
      </c>
      <c r="E153" s="254"/>
      <c r="F153" s="258" t="s">
        <v>1640</v>
      </c>
      <c r="G153" s="266">
        <v>5560</v>
      </c>
      <c r="H153" s="10"/>
      <c r="I153" s="10"/>
      <c r="J153" s="10"/>
      <c r="K153" s="10"/>
    </row>
    <row r="154" spans="1:11" ht="24">
      <c r="A154" s="296">
        <v>44088</v>
      </c>
      <c r="B154" s="197" t="s">
        <v>691</v>
      </c>
      <c r="C154" s="151" t="s">
        <v>882</v>
      </c>
      <c r="D154" s="245" t="s">
        <v>1374</v>
      </c>
      <c r="E154" s="254"/>
      <c r="F154" s="258" t="s">
        <v>1641</v>
      </c>
      <c r="G154" s="266">
        <v>7895</v>
      </c>
      <c r="H154" s="10"/>
      <c r="I154" s="10"/>
      <c r="J154" s="10"/>
      <c r="K154" s="10"/>
    </row>
    <row r="155" spans="1:9" ht="24">
      <c r="A155" s="296">
        <v>44088</v>
      </c>
      <c r="B155" s="197" t="s">
        <v>691</v>
      </c>
      <c r="C155" s="155" t="s">
        <v>883</v>
      </c>
      <c r="D155" s="245" t="s">
        <v>1374</v>
      </c>
      <c r="E155" s="254"/>
      <c r="F155" s="258" t="s">
        <v>1641</v>
      </c>
      <c r="G155" s="266">
        <v>7895</v>
      </c>
      <c r="H155" s="10"/>
      <c r="I155" s="53"/>
    </row>
    <row r="156" spans="1:8" ht="24">
      <c r="A156" s="296">
        <v>44088</v>
      </c>
      <c r="B156" s="197" t="s">
        <v>691</v>
      </c>
      <c r="C156" s="155" t="s">
        <v>884</v>
      </c>
      <c r="D156" s="245" t="s">
        <v>1542</v>
      </c>
      <c r="E156" s="254"/>
      <c r="F156" s="258" t="s">
        <v>1642</v>
      </c>
      <c r="G156" s="266">
        <v>8945</v>
      </c>
      <c r="H156" s="10"/>
    </row>
    <row r="157" spans="1:8" ht="36">
      <c r="A157" s="296">
        <v>44090</v>
      </c>
      <c r="B157" s="197" t="s">
        <v>691</v>
      </c>
      <c r="C157" s="155" t="s">
        <v>885</v>
      </c>
      <c r="D157" s="245" t="s">
        <v>1375</v>
      </c>
      <c r="E157" s="254"/>
      <c r="F157" s="258" t="s">
        <v>1636</v>
      </c>
      <c r="G157" s="266">
        <v>19098</v>
      </c>
      <c r="H157" s="10"/>
    </row>
    <row r="158" spans="1:8" ht="24">
      <c r="A158" s="296">
        <v>44095</v>
      </c>
      <c r="B158" s="197" t="s">
        <v>691</v>
      </c>
      <c r="C158" s="155" t="s">
        <v>886</v>
      </c>
      <c r="D158" s="245" t="s">
        <v>1376</v>
      </c>
      <c r="E158" s="254"/>
      <c r="F158" s="258" t="s">
        <v>1643</v>
      </c>
      <c r="G158" s="266">
        <v>3070.4</v>
      </c>
      <c r="H158" s="10"/>
    </row>
    <row r="159" spans="1:8" ht="24">
      <c r="A159" s="296">
        <v>44095</v>
      </c>
      <c r="B159" s="197" t="s">
        <v>691</v>
      </c>
      <c r="C159" s="155" t="s">
        <v>887</v>
      </c>
      <c r="D159" s="245" t="s">
        <v>1376</v>
      </c>
      <c r="E159" s="254"/>
      <c r="F159" s="258" t="s">
        <v>1644</v>
      </c>
      <c r="G159" s="266">
        <v>37391</v>
      </c>
      <c r="H159" s="10"/>
    </row>
    <row r="160" spans="1:8" ht="24">
      <c r="A160" s="296">
        <v>44096</v>
      </c>
      <c r="B160" s="197" t="s">
        <v>691</v>
      </c>
      <c r="C160" s="155" t="s">
        <v>888</v>
      </c>
      <c r="D160" s="245" t="s">
        <v>1377</v>
      </c>
      <c r="E160" s="254"/>
      <c r="F160" s="258" t="s">
        <v>1645</v>
      </c>
      <c r="G160" s="266">
        <v>78375</v>
      </c>
      <c r="H160" s="10"/>
    </row>
    <row r="161" spans="1:8" ht="36">
      <c r="A161" s="296">
        <v>44102</v>
      </c>
      <c r="B161" s="197" t="s">
        <v>691</v>
      </c>
      <c r="C161" s="151" t="s">
        <v>854</v>
      </c>
      <c r="D161" s="245" t="s">
        <v>806</v>
      </c>
      <c r="E161" s="255"/>
      <c r="F161" s="259" t="s">
        <v>1620</v>
      </c>
      <c r="G161" s="266">
        <v>5000</v>
      </c>
      <c r="H161" s="10"/>
    </row>
    <row r="162" spans="1:8" ht="24">
      <c r="A162" s="296">
        <v>44102</v>
      </c>
      <c r="B162" s="197" t="s">
        <v>691</v>
      </c>
      <c r="C162" s="151" t="s">
        <v>889</v>
      </c>
      <c r="D162" s="245" t="s">
        <v>807</v>
      </c>
      <c r="E162" s="254"/>
      <c r="F162" s="258" t="s">
        <v>1619</v>
      </c>
      <c r="G162" s="266">
        <v>7000</v>
      </c>
      <c r="H162" s="10"/>
    </row>
    <row r="163" spans="1:8" ht="36">
      <c r="A163" s="296">
        <v>44102</v>
      </c>
      <c r="B163" s="197" t="s">
        <v>691</v>
      </c>
      <c r="C163" s="151" t="s">
        <v>890</v>
      </c>
      <c r="D163" s="245" t="s">
        <v>803</v>
      </c>
      <c r="E163" s="162"/>
      <c r="F163" s="258" t="s">
        <v>1620</v>
      </c>
      <c r="G163" s="266">
        <v>16500</v>
      </c>
      <c r="H163" s="10"/>
    </row>
    <row r="164" spans="1:8" ht="36">
      <c r="A164" s="296">
        <v>44102</v>
      </c>
      <c r="B164" s="197" t="s">
        <v>691</v>
      </c>
      <c r="C164" s="151" t="s">
        <v>824</v>
      </c>
      <c r="D164" s="245" t="s">
        <v>794</v>
      </c>
      <c r="E164" s="162"/>
      <c r="F164" s="258" t="s">
        <v>1620</v>
      </c>
      <c r="G164" s="266">
        <v>20000</v>
      </c>
      <c r="H164" s="10"/>
    </row>
    <row r="165" spans="1:8" ht="36">
      <c r="A165" s="296">
        <v>44102</v>
      </c>
      <c r="B165" s="197" t="s">
        <v>691</v>
      </c>
      <c r="C165" s="151" t="s">
        <v>854</v>
      </c>
      <c r="D165" s="245" t="s">
        <v>811</v>
      </c>
      <c r="E165" s="162"/>
      <c r="F165" s="258" t="s">
        <v>1620</v>
      </c>
      <c r="G165" s="266">
        <v>26000</v>
      </c>
      <c r="H165" s="10"/>
    </row>
    <row r="166" spans="1:8" ht="36">
      <c r="A166" s="296">
        <v>44102</v>
      </c>
      <c r="B166" s="197" t="s">
        <v>691</v>
      </c>
      <c r="C166" s="151" t="s">
        <v>824</v>
      </c>
      <c r="D166" s="245" t="s">
        <v>786</v>
      </c>
      <c r="E166" s="162"/>
      <c r="F166" s="258" t="s">
        <v>1620</v>
      </c>
      <c r="G166" s="266">
        <v>30000</v>
      </c>
      <c r="H166" s="10"/>
    </row>
    <row r="167" spans="1:8" ht="38.25">
      <c r="A167" s="296">
        <v>44102</v>
      </c>
      <c r="B167" s="197" t="s">
        <v>691</v>
      </c>
      <c r="C167" s="151" t="s">
        <v>717</v>
      </c>
      <c r="D167" s="152" t="s">
        <v>778</v>
      </c>
      <c r="E167" s="153"/>
      <c r="F167" s="162" t="s">
        <v>1620</v>
      </c>
      <c r="G167" s="266">
        <v>30000</v>
      </c>
      <c r="H167" s="10"/>
    </row>
    <row r="168" spans="1:8" ht="38.25">
      <c r="A168" s="296">
        <v>44102</v>
      </c>
      <c r="B168" s="197" t="s">
        <v>691</v>
      </c>
      <c r="C168" s="151" t="s">
        <v>891</v>
      </c>
      <c r="D168" s="152" t="s">
        <v>789</v>
      </c>
      <c r="E168" s="153"/>
      <c r="F168" s="162" t="s">
        <v>1620</v>
      </c>
      <c r="G168" s="266">
        <v>30500</v>
      </c>
      <c r="H168" s="10"/>
    </row>
    <row r="169" spans="1:8" ht="38.25">
      <c r="A169" s="296">
        <v>44102</v>
      </c>
      <c r="B169" s="197" t="s">
        <v>691</v>
      </c>
      <c r="C169" s="151" t="s">
        <v>835</v>
      </c>
      <c r="D169" s="152" t="s">
        <v>809</v>
      </c>
      <c r="E169" s="153"/>
      <c r="F169" s="162" t="s">
        <v>1619</v>
      </c>
      <c r="G169" s="266">
        <v>33000</v>
      </c>
      <c r="H169" s="10"/>
    </row>
    <row r="170" spans="1:8" ht="38.25">
      <c r="A170" s="296">
        <v>44102</v>
      </c>
      <c r="B170" s="197" t="s">
        <v>691</v>
      </c>
      <c r="C170" s="151" t="s">
        <v>698</v>
      </c>
      <c r="D170" s="152" t="s">
        <v>777</v>
      </c>
      <c r="E170" s="153"/>
      <c r="F170" s="162" t="s">
        <v>1628</v>
      </c>
      <c r="G170" s="266">
        <v>40000</v>
      </c>
      <c r="H170" s="10"/>
    </row>
    <row r="171" spans="1:8" ht="38.25">
      <c r="A171" s="296">
        <v>44102</v>
      </c>
      <c r="B171" s="197" t="s">
        <v>691</v>
      </c>
      <c r="C171" s="151" t="s">
        <v>707</v>
      </c>
      <c r="D171" s="152" t="s">
        <v>776</v>
      </c>
      <c r="E171" s="153"/>
      <c r="F171" s="162" t="s">
        <v>1619</v>
      </c>
      <c r="G171" s="266">
        <v>50000</v>
      </c>
      <c r="H171" s="10"/>
    </row>
    <row r="172" spans="1:8" ht="38.25">
      <c r="A172" s="296">
        <v>44102</v>
      </c>
      <c r="B172" s="197" t="s">
        <v>691</v>
      </c>
      <c r="C172" s="151" t="s">
        <v>828</v>
      </c>
      <c r="D172" s="152" t="s">
        <v>780</v>
      </c>
      <c r="E172" s="153"/>
      <c r="F172" s="162" t="s">
        <v>1622</v>
      </c>
      <c r="G172" s="266">
        <v>60000</v>
      </c>
      <c r="H172" s="10"/>
    </row>
    <row r="173" spans="1:8" ht="38.25">
      <c r="A173" s="296">
        <v>44102</v>
      </c>
      <c r="B173" s="197" t="s">
        <v>691</v>
      </c>
      <c r="C173" s="151" t="s">
        <v>892</v>
      </c>
      <c r="D173" s="152" t="s">
        <v>770</v>
      </c>
      <c r="E173" s="153"/>
      <c r="F173" s="162" t="s">
        <v>1620</v>
      </c>
      <c r="G173" s="266">
        <v>90000</v>
      </c>
      <c r="H173" s="10"/>
    </row>
    <row r="174" spans="1:8" ht="36">
      <c r="A174" s="296">
        <v>44102</v>
      </c>
      <c r="B174" s="197" t="s">
        <v>691</v>
      </c>
      <c r="C174" s="155" t="s">
        <v>854</v>
      </c>
      <c r="D174" s="245" t="s">
        <v>773</v>
      </c>
      <c r="E174" s="254"/>
      <c r="F174" s="258" t="s">
        <v>1620</v>
      </c>
      <c r="G174" s="266">
        <v>130000</v>
      </c>
      <c r="H174" s="10"/>
    </row>
    <row r="175" spans="1:8" ht="36">
      <c r="A175" s="296">
        <v>44102</v>
      </c>
      <c r="B175" s="197" t="s">
        <v>691</v>
      </c>
      <c r="C175" s="155" t="s">
        <v>822</v>
      </c>
      <c r="D175" s="245" t="s">
        <v>792</v>
      </c>
      <c r="E175" s="254"/>
      <c r="F175" s="258" t="s">
        <v>1620</v>
      </c>
      <c r="G175" s="266">
        <v>140000</v>
      </c>
      <c r="H175" s="10"/>
    </row>
    <row r="176" spans="1:8" ht="36">
      <c r="A176" s="296">
        <v>44102</v>
      </c>
      <c r="B176" s="197" t="s">
        <v>691</v>
      </c>
      <c r="C176" s="155" t="s">
        <v>830</v>
      </c>
      <c r="D176" s="245" t="s">
        <v>772</v>
      </c>
      <c r="E176" s="254"/>
      <c r="F176" s="258" t="s">
        <v>1620</v>
      </c>
      <c r="G176" s="266">
        <v>180000</v>
      </c>
      <c r="H176" s="10"/>
    </row>
    <row r="177" spans="1:8" ht="36">
      <c r="A177" s="296">
        <v>44103</v>
      </c>
      <c r="B177" s="197" t="s">
        <v>691</v>
      </c>
      <c r="C177" s="155" t="s">
        <v>855</v>
      </c>
      <c r="D177" s="245" t="s">
        <v>808</v>
      </c>
      <c r="E177" s="254"/>
      <c r="F177" s="258" t="s">
        <v>1620</v>
      </c>
      <c r="G177" s="266">
        <v>7000</v>
      </c>
      <c r="H177" s="10"/>
    </row>
    <row r="178" spans="1:8" ht="36">
      <c r="A178" s="296">
        <v>44103</v>
      </c>
      <c r="B178" s="197" t="s">
        <v>691</v>
      </c>
      <c r="C178" s="151" t="s">
        <v>724</v>
      </c>
      <c r="D178" s="245" t="s">
        <v>795</v>
      </c>
      <c r="E178" s="255"/>
      <c r="F178" s="259" t="s">
        <v>1620</v>
      </c>
      <c r="G178" s="266">
        <v>8000</v>
      </c>
      <c r="H178" s="10"/>
    </row>
    <row r="179" spans="1:8" ht="24">
      <c r="A179" s="296">
        <v>44103</v>
      </c>
      <c r="B179" s="197" t="s">
        <v>691</v>
      </c>
      <c r="C179" s="151" t="s">
        <v>852</v>
      </c>
      <c r="D179" s="245" t="s">
        <v>790</v>
      </c>
      <c r="E179" s="254"/>
      <c r="F179" s="258"/>
      <c r="G179" s="266">
        <v>14800</v>
      </c>
      <c r="H179" s="10"/>
    </row>
    <row r="180" spans="1:8" ht="36">
      <c r="A180" s="296">
        <v>44103</v>
      </c>
      <c r="B180" s="197" t="s">
        <v>691</v>
      </c>
      <c r="C180" s="151" t="s">
        <v>725</v>
      </c>
      <c r="D180" s="245" t="s">
        <v>788</v>
      </c>
      <c r="E180" s="162"/>
      <c r="F180" s="258" t="s">
        <v>1620</v>
      </c>
      <c r="G180" s="266">
        <v>16000</v>
      </c>
      <c r="H180" s="10"/>
    </row>
    <row r="181" spans="1:8" ht="36">
      <c r="A181" s="296">
        <v>44103</v>
      </c>
      <c r="B181" s="197" t="s">
        <v>691</v>
      </c>
      <c r="C181" s="151" t="s">
        <v>893</v>
      </c>
      <c r="D181" s="245" t="s">
        <v>810</v>
      </c>
      <c r="E181" s="162"/>
      <c r="F181" s="258" t="s">
        <v>1620</v>
      </c>
      <c r="G181" s="266">
        <v>24000</v>
      </c>
      <c r="H181" s="10"/>
    </row>
    <row r="182" spans="1:8" ht="36">
      <c r="A182" s="296">
        <v>44103</v>
      </c>
      <c r="B182" s="197" t="s">
        <v>691</v>
      </c>
      <c r="C182" s="151" t="s">
        <v>894</v>
      </c>
      <c r="D182" s="245" t="s">
        <v>812</v>
      </c>
      <c r="E182" s="162"/>
      <c r="F182" s="258" t="s">
        <v>1630</v>
      </c>
      <c r="G182" s="266">
        <v>34000</v>
      </c>
      <c r="H182" s="10"/>
    </row>
    <row r="183" spans="1:8" ht="36">
      <c r="A183" s="296">
        <v>44103</v>
      </c>
      <c r="B183" s="197" t="s">
        <v>691</v>
      </c>
      <c r="C183" s="151" t="s">
        <v>895</v>
      </c>
      <c r="D183" s="245" t="s">
        <v>787</v>
      </c>
      <c r="E183" s="162"/>
      <c r="F183" s="258" t="s">
        <v>1619</v>
      </c>
      <c r="G183" s="266">
        <v>39500</v>
      </c>
      <c r="H183" s="10"/>
    </row>
    <row r="184" spans="1:8" ht="38.25">
      <c r="A184" s="296">
        <v>44103</v>
      </c>
      <c r="B184" s="197" t="s">
        <v>691</v>
      </c>
      <c r="C184" s="151" t="s">
        <v>721</v>
      </c>
      <c r="D184" s="152" t="s">
        <v>804</v>
      </c>
      <c r="E184" s="153"/>
      <c r="F184" s="162" t="s">
        <v>1619</v>
      </c>
      <c r="G184" s="266">
        <v>110960</v>
      </c>
      <c r="H184" s="10"/>
    </row>
    <row r="185" spans="1:8" ht="51">
      <c r="A185" s="296">
        <v>44104</v>
      </c>
      <c r="B185" s="197" t="s">
        <v>691</v>
      </c>
      <c r="C185" s="151" t="s">
        <v>896</v>
      </c>
      <c r="D185" s="152" t="s">
        <v>798</v>
      </c>
      <c r="E185" s="153"/>
      <c r="F185" s="162" t="s">
        <v>1620</v>
      </c>
      <c r="G185" s="266">
        <v>320000</v>
      </c>
      <c r="H185" s="10"/>
    </row>
    <row r="186" spans="1:9" ht="15">
      <c r="A186" s="499" t="s">
        <v>217</v>
      </c>
      <c r="B186" s="500"/>
      <c r="C186" s="115"/>
      <c r="D186" s="116"/>
      <c r="E186" s="117"/>
      <c r="F186" s="256"/>
      <c r="G186" s="249">
        <f>SUM(G6:G185)</f>
        <v>14160362.999999998</v>
      </c>
      <c r="H186" s="10"/>
      <c r="I186" s="49"/>
    </row>
    <row r="187" spans="1:8" ht="15">
      <c r="A187" s="246"/>
      <c r="B187" s="10"/>
      <c r="C187" s="10"/>
      <c r="D187" s="10"/>
      <c r="G187" s="246"/>
      <c r="H187" s="10"/>
    </row>
    <row r="188" spans="1:8" ht="15">
      <c r="A188" s="297" t="s">
        <v>261</v>
      </c>
      <c r="B188" s="61"/>
      <c r="C188" s="61"/>
      <c r="D188" s="61"/>
      <c r="G188" s="247"/>
      <c r="H188" s="10"/>
    </row>
    <row r="189" spans="1:8" ht="60">
      <c r="A189" s="62" t="s">
        <v>400</v>
      </c>
      <c r="B189" s="62" t="s">
        <v>205</v>
      </c>
      <c r="C189" s="62" t="s">
        <v>216</v>
      </c>
      <c r="D189" s="63" t="s">
        <v>404</v>
      </c>
      <c r="E189" s="63" t="s">
        <v>405</v>
      </c>
      <c r="F189" s="251" t="s">
        <v>406</v>
      </c>
      <c r="G189" s="63" t="s">
        <v>196</v>
      </c>
      <c r="H189" s="10"/>
    </row>
    <row r="190" spans="1:8" ht="60">
      <c r="A190" s="196">
        <v>44034</v>
      </c>
      <c r="B190" s="197" t="s">
        <v>691</v>
      </c>
      <c r="C190" s="139" t="s">
        <v>712</v>
      </c>
      <c r="D190" s="156" t="s">
        <v>1392</v>
      </c>
      <c r="E190" s="156" t="s">
        <v>897</v>
      </c>
      <c r="F190" s="156" t="s">
        <v>1393</v>
      </c>
      <c r="G190" s="267">
        <v>150000</v>
      </c>
      <c r="H190" s="10"/>
    </row>
    <row r="191" spans="1:8" ht="48">
      <c r="A191" s="196">
        <v>44034</v>
      </c>
      <c r="B191" s="197" t="s">
        <v>691</v>
      </c>
      <c r="C191" s="139" t="s">
        <v>862</v>
      </c>
      <c r="D191" s="156" t="s">
        <v>1398</v>
      </c>
      <c r="E191" s="156" t="s">
        <v>898</v>
      </c>
      <c r="F191" s="156" t="s">
        <v>1399</v>
      </c>
      <c r="G191" s="267">
        <v>160000</v>
      </c>
      <c r="H191" s="10"/>
    </row>
    <row r="192" spans="1:8" ht="60">
      <c r="A192" s="196">
        <v>44034</v>
      </c>
      <c r="B192" s="197" t="s">
        <v>691</v>
      </c>
      <c r="C192" s="139" t="s">
        <v>912</v>
      </c>
      <c r="D192" s="156" t="s">
        <v>1571</v>
      </c>
      <c r="E192" s="156" t="s">
        <v>899</v>
      </c>
      <c r="F192" s="156" t="s">
        <v>1572</v>
      </c>
      <c r="G192" s="267">
        <v>160000</v>
      </c>
      <c r="H192" s="10"/>
    </row>
    <row r="193" spans="1:8" ht="60">
      <c r="A193" s="196">
        <v>44034</v>
      </c>
      <c r="B193" s="197" t="s">
        <v>691</v>
      </c>
      <c r="C193" s="139" t="s">
        <v>912</v>
      </c>
      <c r="D193" s="156" t="s">
        <v>1573</v>
      </c>
      <c r="E193" s="156" t="s">
        <v>1574</v>
      </c>
      <c r="F193" s="156" t="s">
        <v>1384</v>
      </c>
      <c r="G193" s="267">
        <v>170000</v>
      </c>
      <c r="H193" s="10"/>
    </row>
    <row r="194" spans="1:8" ht="36">
      <c r="A194" s="196">
        <v>44034</v>
      </c>
      <c r="B194" s="197" t="s">
        <v>691</v>
      </c>
      <c r="C194" s="139" t="s">
        <v>826</v>
      </c>
      <c r="D194" s="156" t="s">
        <v>1396</v>
      </c>
      <c r="E194" s="156" t="s">
        <v>900</v>
      </c>
      <c r="F194" s="156" t="s">
        <v>1397</v>
      </c>
      <c r="G194" s="267">
        <v>180000</v>
      </c>
      <c r="H194" s="10"/>
    </row>
    <row r="195" spans="1:8" ht="60">
      <c r="A195" s="196">
        <v>44034</v>
      </c>
      <c r="B195" s="197" t="s">
        <v>691</v>
      </c>
      <c r="C195" s="139" t="s">
        <v>913</v>
      </c>
      <c r="D195" s="156" t="s">
        <v>1387</v>
      </c>
      <c r="E195" s="156" t="s">
        <v>901</v>
      </c>
      <c r="F195" s="156" t="s">
        <v>1384</v>
      </c>
      <c r="G195" s="267">
        <v>230000</v>
      </c>
      <c r="H195" s="10"/>
    </row>
    <row r="196" spans="1:8" ht="60">
      <c r="A196" s="196">
        <v>44034</v>
      </c>
      <c r="B196" s="197" t="s">
        <v>691</v>
      </c>
      <c r="C196" s="139" t="s">
        <v>863</v>
      </c>
      <c r="D196" s="156" t="s">
        <v>1575</v>
      </c>
      <c r="E196" s="156" t="s">
        <v>1576</v>
      </c>
      <c r="F196" s="156" t="s">
        <v>1577</v>
      </c>
      <c r="G196" s="267">
        <v>290000</v>
      </c>
      <c r="H196" s="10"/>
    </row>
    <row r="197" spans="1:8" ht="48">
      <c r="A197" s="196">
        <v>44035</v>
      </c>
      <c r="B197" s="197" t="s">
        <v>691</v>
      </c>
      <c r="C197" s="139" t="s">
        <v>914</v>
      </c>
      <c r="D197" s="156" t="s">
        <v>1388</v>
      </c>
      <c r="E197" s="156" t="s">
        <v>902</v>
      </c>
      <c r="F197" s="156" t="s">
        <v>1389</v>
      </c>
      <c r="G197" s="267">
        <v>170000</v>
      </c>
      <c r="H197" s="10"/>
    </row>
    <row r="198" spans="1:8" ht="60">
      <c r="A198" s="196">
        <v>44035</v>
      </c>
      <c r="B198" s="197" t="s">
        <v>691</v>
      </c>
      <c r="C198" s="139" t="s">
        <v>821</v>
      </c>
      <c r="D198" s="156" t="s">
        <v>1578</v>
      </c>
      <c r="E198" s="156" t="s">
        <v>903</v>
      </c>
      <c r="F198" s="156" t="s">
        <v>1579</v>
      </c>
      <c r="G198" s="267">
        <v>400000</v>
      </c>
      <c r="H198" s="10"/>
    </row>
    <row r="199" spans="1:8" ht="60">
      <c r="A199" s="196">
        <v>44036</v>
      </c>
      <c r="B199" s="197" t="s">
        <v>691</v>
      </c>
      <c r="C199" s="139" t="s">
        <v>702</v>
      </c>
      <c r="D199" s="156" t="s">
        <v>1392</v>
      </c>
      <c r="E199" s="156" t="s">
        <v>897</v>
      </c>
      <c r="F199" s="156" t="s">
        <v>1393</v>
      </c>
      <c r="G199" s="267">
        <v>100000</v>
      </c>
      <c r="H199" s="10"/>
    </row>
    <row r="200" spans="1:8" ht="60">
      <c r="A200" s="196">
        <v>44036</v>
      </c>
      <c r="B200" s="197" t="s">
        <v>691</v>
      </c>
      <c r="C200" s="139" t="s">
        <v>915</v>
      </c>
      <c r="D200" s="156" t="s">
        <v>1578</v>
      </c>
      <c r="E200" s="156" t="s">
        <v>903</v>
      </c>
      <c r="F200" s="156" t="s">
        <v>1579</v>
      </c>
      <c r="G200" s="267">
        <v>200000</v>
      </c>
      <c r="H200" s="10"/>
    </row>
    <row r="201" spans="1:8" ht="48">
      <c r="A201" s="196">
        <v>44036</v>
      </c>
      <c r="B201" s="197" t="s">
        <v>691</v>
      </c>
      <c r="C201" s="139" t="s">
        <v>826</v>
      </c>
      <c r="D201" s="156" t="s">
        <v>1398</v>
      </c>
      <c r="E201" s="156" t="s">
        <v>898</v>
      </c>
      <c r="F201" s="156" t="s">
        <v>1399</v>
      </c>
      <c r="G201" s="267">
        <v>400000</v>
      </c>
      <c r="H201" s="10"/>
    </row>
    <row r="202" spans="1:8" ht="60">
      <c r="A202" s="196">
        <v>44039</v>
      </c>
      <c r="B202" s="197" t="s">
        <v>691</v>
      </c>
      <c r="C202" s="139" t="s">
        <v>842</v>
      </c>
      <c r="D202" s="156" t="s">
        <v>1392</v>
      </c>
      <c r="E202" s="156" t="s">
        <v>897</v>
      </c>
      <c r="F202" s="156" t="s">
        <v>1393</v>
      </c>
      <c r="G202" s="267">
        <v>60000</v>
      </c>
      <c r="H202" s="10"/>
    </row>
    <row r="203" spans="1:8" ht="60">
      <c r="A203" s="196">
        <v>44039</v>
      </c>
      <c r="B203" s="197" t="s">
        <v>691</v>
      </c>
      <c r="C203" s="139" t="s">
        <v>699</v>
      </c>
      <c r="D203" s="156" t="s">
        <v>1578</v>
      </c>
      <c r="E203" s="156" t="s">
        <v>903</v>
      </c>
      <c r="F203" s="156" t="s">
        <v>1579</v>
      </c>
      <c r="G203" s="267">
        <v>150000</v>
      </c>
      <c r="H203" s="10"/>
    </row>
    <row r="204" spans="1:8" ht="48">
      <c r="A204" s="196">
        <v>44039</v>
      </c>
      <c r="B204" s="197" t="s">
        <v>691</v>
      </c>
      <c r="C204" s="139" t="s">
        <v>843</v>
      </c>
      <c r="D204" s="156" t="s">
        <v>1388</v>
      </c>
      <c r="E204" s="156" t="s">
        <v>902</v>
      </c>
      <c r="F204" s="156" t="s">
        <v>1389</v>
      </c>
      <c r="G204" s="267">
        <v>240000</v>
      </c>
      <c r="H204" s="10"/>
    </row>
    <row r="205" spans="1:8" ht="48">
      <c r="A205" s="196">
        <v>44039</v>
      </c>
      <c r="B205" s="197" t="s">
        <v>691</v>
      </c>
      <c r="C205" s="139" t="s">
        <v>708</v>
      </c>
      <c r="D205" s="156" t="s">
        <v>1398</v>
      </c>
      <c r="E205" s="156" t="s">
        <v>898</v>
      </c>
      <c r="F205" s="156" t="s">
        <v>1399</v>
      </c>
      <c r="G205" s="267">
        <v>380000</v>
      </c>
      <c r="H205" s="10"/>
    </row>
    <row r="206" spans="1:8" ht="60">
      <c r="A206" s="196">
        <v>44042</v>
      </c>
      <c r="B206" s="197" t="s">
        <v>691</v>
      </c>
      <c r="C206" s="139" t="s">
        <v>843</v>
      </c>
      <c r="D206" s="156" t="s">
        <v>1387</v>
      </c>
      <c r="E206" s="156" t="s">
        <v>901</v>
      </c>
      <c r="F206" s="156" t="s">
        <v>1384</v>
      </c>
      <c r="G206" s="267">
        <v>93000</v>
      </c>
      <c r="H206" s="10"/>
    </row>
    <row r="207" spans="1:8" ht="48">
      <c r="A207" s="196">
        <v>44042</v>
      </c>
      <c r="B207" s="197" t="s">
        <v>691</v>
      </c>
      <c r="C207" s="139" t="s">
        <v>848</v>
      </c>
      <c r="D207" s="156" t="s">
        <v>1388</v>
      </c>
      <c r="E207" s="156" t="s">
        <v>902</v>
      </c>
      <c r="F207" s="156" t="s">
        <v>1389</v>
      </c>
      <c r="G207" s="267">
        <v>300000</v>
      </c>
      <c r="H207" s="10"/>
    </row>
    <row r="208" spans="1:8" ht="48">
      <c r="A208" s="196">
        <v>44042</v>
      </c>
      <c r="B208" s="197" t="s">
        <v>691</v>
      </c>
      <c r="C208" s="139" t="s">
        <v>706</v>
      </c>
      <c r="D208" s="156" t="s">
        <v>1398</v>
      </c>
      <c r="E208" s="156" t="s">
        <v>898</v>
      </c>
      <c r="F208" s="156" t="s">
        <v>1399</v>
      </c>
      <c r="G208" s="267">
        <v>800000</v>
      </c>
      <c r="H208" s="10"/>
    </row>
    <row r="209" spans="1:8" ht="60">
      <c r="A209" s="196">
        <v>44042</v>
      </c>
      <c r="B209" s="197" t="s">
        <v>691</v>
      </c>
      <c r="C209" s="142" t="s">
        <v>914</v>
      </c>
      <c r="D209" s="156" t="s">
        <v>1387</v>
      </c>
      <c r="E209" s="157" t="s">
        <v>901</v>
      </c>
      <c r="F209" s="257" t="s">
        <v>1384</v>
      </c>
      <c r="G209" s="267">
        <v>1407000</v>
      </c>
      <c r="H209" s="10"/>
    </row>
    <row r="210" spans="1:8" ht="60">
      <c r="A210" s="196">
        <v>44046</v>
      </c>
      <c r="B210" s="197" t="s">
        <v>691</v>
      </c>
      <c r="C210" s="139" t="s">
        <v>916</v>
      </c>
      <c r="D210" s="156" t="s">
        <v>1380</v>
      </c>
      <c r="E210" s="156" t="s">
        <v>904</v>
      </c>
      <c r="F210" s="156" t="s">
        <v>1381</v>
      </c>
      <c r="G210" s="267">
        <v>160000</v>
      </c>
      <c r="H210" s="10"/>
    </row>
    <row r="211" spans="1:8" ht="36">
      <c r="A211" s="196">
        <v>44048</v>
      </c>
      <c r="B211" s="197" t="s">
        <v>691</v>
      </c>
      <c r="C211" s="139" t="s">
        <v>917</v>
      </c>
      <c r="D211" s="156" t="s">
        <v>1402</v>
      </c>
      <c r="E211" s="156" t="s">
        <v>905</v>
      </c>
      <c r="F211" s="156" t="s">
        <v>1403</v>
      </c>
      <c r="G211" s="267">
        <v>40000</v>
      </c>
      <c r="H211" s="10"/>
    </row>
    <row r="212" spans="1:8" ht="48">
      <c r="A212" s="196">
        <v>44048</v>
      </c>
      <c r="B212" s="197" t="s">
        <v>691</v>
      </c>
      <c r="C212" s="139" t="s">
        <v>850</v>
      </c>
      <c r="D212" s="156" t="s">
        <v>1378</v>
      </c>
      <c r="E212" s="156" t="s">
        <v>906</v>
      </c>
      <c r="F212" s="156" t="s">
        <v>1379</v>
      </c>
      <c r="G212" s="267">
        <v>150000</v>
      </c>
      <c r="H212" s="10"/>
    </row>
    <row r="213" spans="1:8" ht="48">
      <c r="A213" s="196">
        <v>44048</v>
      </c>
      <c r="B213" s="197" t="s">
        <v>691</v>
      </c>
      <c r="C213" s="139" t="s">
        <v>1580</v>
      </c>
      <c r="D213" s="156" t="s">
        <v>1581</v>
      </c>
      <c r="E213" s="156" t="s">
        <v>1582</v>
      </c>
      <c r="F213" s="156" t="s">
        <v>1583</v>
      </c>
      <c r="G213" s="267">
        <v>170000</v>
      </c>
      <c r="H213" s="10"/>
    </row>
    <row r="214" spans="1:8" ht="36">
      <c r="A214" s="196">
        <v>44053</v>
      </c>
      <c r="B214" s="197" t="s">
        <v>691</v>
      </c>
      <c r="C214" s="139" t="s">
        <v>918</v>
      </c>
      <c r="D214" s="156" t="s">
        <v>1402</v>
      </c>
      <c r="E214" s="156" t="s">
        <v>905</v>
      </c>
      <c r="F214" s="156" t="s">
        <v>1403</v>
      </c>
      <c r="G214" s="267">
        <v>210000</v>
      </c>
      <c r="H214" s="10"/>
    </row>
    <row r="215" spans="1:8" ht="60">
      <c r="A215" s="196">
        <v>44055</v>
      </c>
      <c r="B215" s="197" t="s">
        <v>691</v>
      </c>
      <c r="C215" s="139" t="s">
        <v>848</v>
      </c>
      <c r="D215" s="156" t="s">
        <v>1387</v>
      </c>
      <c r="E215" s="156" t="s">
        <v>901</v>
      </c>
      <c r="F215" s="156" t="s">
        <v>1384</v>
      </c>
      <c r="G215" s="267">
        <v>150000</v>
      </c>
      <c r="H215" s="10"/>
    </row>
    <row r="216" spans="1:8" ht="60">
      <c r="A216" s="196">
        <v>44055</v>
      </c>
      <c r="B216" s="197" t="s">
        <v>691</v>
      </c>
      <c r="C216" s="139" t="s">
        <v>919</v>
      </c>
      <c r="D216" s="156" t="s">
        <v>1382</v>
      </c>
      <c r="E216" s="156" t="s">
        <v>907</v>
      </c>
      <c r="F216" s="156" t="s">
        <v>1383</v>
      </c>
      <c r="G216" s="267">
        <v>1677668.5</v>
      </c>
      <c r="H216" s="10"/>
    </row>
    <row r="217" spans="1:8" ht="48">
      <c r="A217" s="196">
        <v>44061</v>
      </c>
      <c r="B217" s="197" t="s">
        <v>691</v>
      </c>
      <c r="C217" s="139" t="s">
        <v>920</v>
      </c>
      <c r="D217" s="156" t="s">
        <v>1400</v>
      </c>
      <c r="E217" s="156" t="s">
        <v>908</v>
      </c>
      <c r="F217" s="156" t="s">
        <v>1401</v>
      </c>
      <c r="G217" s="267">
        <v>100000</v>
      </c>
      <c r="H217" s="10"/>
    </row>
    <row r="218" spans="1:8" ht="36">
      <c r="A218" s="196">
        <v>44062</v>
      </c>
      <c r="B218" s="197" t="s">
        <v>691</v>
      </c>
      <c r="C218" s="139" t="s">
        <v>708</v>
      </c>
      <c r="D218" s="156" t="s">
        <v>1396</v>
      </c>
      <c r="E218" s="156" t="s">
        <v>900</v>
      </c>
      <c r="F218" s="156" t="s">
        <v>1397</v>
      </c>
      <c r="G218" s="267">
        <v>1500000</v>
      </c>
      <c r="H218" s="10"/>
    </row>
    <row r="219" spans="1:8" ht="60">
      <c r="A219" s="196">
        <v>44069</v>
      </c>
      <c r="B219" s="197" t="s">
        <v>691</v>
      </c>
      <c r="C219" s="139" t="s">
        <v>891</v>
      </c>
      <c r="D219" s="156" t="s">
        <v>1573</v>
      </c>
      <c r="E219" s="156" t="s">
        <v>1574</v>
      </c>
      <c r="F219" s="156" t="s">
        <v>1384</v>
      </c>
      <c r="G219" s="267">
        <v>200000</v>
      </c>
      <c r="H219" s="10"/>
    </row>
    <row r="220" spans="1:8" ht="48">
      <c r="A220" s="196">
        <v>44071</v>
      </c>
      <c r="B220" s="197" t="s">
        <v>691</v>
      </c>
      <c r="C220" s="139" t="s">
        <v>1584</v>
      </c>
      <c r="D220" s="156" t="s">
        <v>1581</v>
      </c>
      <c r="E220" s="156" t="s">
        <v>1582</v>
      </c>
      <c r="F220" s="156" t="s">
        <v>1583</v>
      </c>
      <c r="G220" s="267">
        <v>75000</v>
      </c>
      <c r="H220" s="10"/>
    </row>
    <row r="221" spans="1:8" ht="48">
      <c r="A221" s="196">
        <v>44071</v>
      </c>
      <c r="B221" s="197" t="s">
        <v>691</v>
      </c>
      <c r="C221" s="139" t="s">
        <v>921</v>
      </c>
      <c r="D221" s="156" t="s">
        <v>1400</v>
      </c>
      <c r="E221" s="156" t="s">
        <v>908</v>
      </c>
      <c r="F221" s="156" t="s">
        <v>1401</v>
      </c>
      <c r="G221" s="267">
        <v>100000</v>
      </c>
      <c r="H221" s="10"/>
    </row>
    <row r="222" spans="1:8" ht="48">
      <c r="A222" s="196">
        <v>44071</v>
      </c>
      <c r="B222" s="197" t="s">
        <v>691</v>
      </c>
      <c r="C222" s="139" t="s">
        <v>818</v>
      </c>
      <c r="D222" s="156" t="s">
        <v>1388</v>
      </c>
      <c r="E222" s="156" t="s">
        <v>902</v>
      </c>
      <c r="F222" s="156" t="s">
        <v>1389</v>
      </c>
      <c r="G222" s="267">
        <v>120000</v>
      </c>
      <c r="H222" s="10"/>
    </row>
    <row r="223" spans="1:8" ht="36">
      <c r="A223" s="196">
        <v>44071</v>
      </c>
      <c r="B223" s="197" t="s">
        <v>691</v>
      </c>
      <c r="C223" s="139" t="s">
        <v>706</v>
      </c>
      <c r="D223" s="156" t="s">
        <v>1396</v>
      </c>
      <c r="E223" s="156" t="s">
        <v>900</v>
      </c>
      <c r="F223" s="156" t="s">
        <v>1397</v>
      </c>
      <c r="G223" s="267">
        <v>139000</v>
      </c>
      <c r="H223" s="10"/>
    </row>
    <row r="224" spans="1:8" ht="60">
      <c r="A224" s="196">
        <v>44071</v>
      </c>
      <c r="B224" s="197" t="s">
        <v>691</v>
      </c>
      <c r="C224" s="139" t="s">
        <v>922</v>
      </c>
      <c r="D224" s="156" t="s">
        <v>1380</v>
      </c>
      <c r="E224" s="156" t="s">
        <v>904</v>
      </c>
      <c r="F224" s="156" t="s">
        <v>1381</v>
      </c>
      <c r="G224" s="267">
        <v>270000</v>
      </c>
      <c r="H224" s="10"/>
    </row>
    <row r="225" spans="1:8" ht="60">
      <c r="A225" s="196">
        <v>44071</v>
      </c>
      <c r="B225" s="197" t="s">
        <v>691</v>
      </c>
      <c r="C225" s="139" t="s">
        <v>829</v>
      </c>
      <c r="D225" s="156" t="s">
        <v>1387</v>
      </c>
      <c r="E225" s="156" t="s">
        <v>901</v>
      </c>
      <c r="F225" s="156" t="s">
        <v>1384</v>
      </c>
      <c r="G225" s="267">
        <v>280000</v>
      </c>
      <c r="H225" s="10"/>
    </row>
    <row r="226" spans="1:8" ht="60">
      <c r="A226" s="196">
        <v>44071</v>
      </c>
      <c r="B226" s="197" t="s">
        <v>691</v>
      </c>
      <c r="C226" s="139" t="s">
        <v>923</v>
      </c>
      <c r="D226" s="156" t="s">
        <v>1392</v>
      </c>
      <c r="E226" s="156" t="s">
        <v>899</v>
      </c>
      <c r="F226" s="156" t="s">
        <v>1393</v>
      </c>
      <c r="G226" s="267">
        <v>300000</v>
      </c>
      <c r="H226" s="10"/>
    </row>
    <row r="227" spans="1:8" ht="60">
      <c r="A227" s="196">
        <v>44071</v>
      </c>
      <c r="B227" s="197" t="s">
        <v>691</v>
      </c>
      <c r="C227" s="139" t="s">
        <v>837</v>
      </c>
      <c r="D227" s="156" t="s">
        <v>1571</v>
      </c>
      <c r="E227" s="156" t="s">
        <v>897</v>
      </c>
      <c r="F227" s="156" t="s">
        <v>1572</v>
      </c>
      <c r="G227" s="267">
        <v>300000</v>
      </c>
      <c r="H227" s="10"/>
    </row>
    <row r="228" spans="1:8" ht="48">
      <c r="A228" s="196">
        <v>44071</v>
      </c>
      <c r="B228" s="197" t="s">
        <v>691</v>
      </c>
      <c r="C228" s="139" t="s">
        <v>924</v>
      </c>
      <c r="D228" s="156" t="s">
        <v>1378</v>
      </c>
      <c r="E228" s="156" t="s">
        <v>906</v>
      </c>
      <c r="F228" s="156" t="s">
        <v>1379</v>
      </c>
      <c r="G228" s="267">
        <v>470000</v>
      </c>
      <c r="H228" s="10"/>
    </row>
    <row r="229" spans="1:8" ht="60">
      <c r="A229" s="196">
        <v>44071</v>
      </c>
      <c r="B229" s="197" t="s">
        <v>691</v>
      </c>
      <c r="C229" s="142" t="s">
        <v>895</v>
      </c>
      <c r="D229" s="156" t="s">
        <v>1573</v>
      </c>
      <c r="E229" s="157" t="s">
        <v>1574</v>
      </c>
      <c r="F229" s="257" t="s">
        <v>1384</v>
      </c>
      <c r="G229" s="267">
        <v>570000</v>
      </c>
      <c r="H229" s="10"/>
    </row>
    <row r="230" spans="1:8" ht="48">
      <c r="A230" s="196">
        <v>44074</v>
      </c>
      <c r="B230" s="197" t="s">
        <v>691</v>
      </c>
      <c r="C230" s="139" t="s">
        <v>925</v>
      </c>
      <c r="D230" s="156" t="s">
        <v>1585</v>
      </c>
      <c r="E230" s="156" t="s">
        <v>1586</v>
      </c>
      <c r="F230" s="156" t="s">
        <v>1587</v>
      </c>
      <c r="G230" s="267">
        <v>50000</v>
      </c>
      <c r="H230" s="10"/>
    </row>
    <row r="231" spans="1:8" ht="36">
      <c r="A231" s="196">
        <v>44074</v>
      </c>
      <c r="B231" s="197" t="s">
        <v>691</v>
      </c>
      <c r="C231" s="139" t="s">
        <v>926</v>
      </c>
      <c r="D231" s="156" t="s">
        <v>1402</v>
      </c>
      <c r="E231" s="156" t="s">
        <v>905</v>
      </c>
      <c r="F231" s="156" t="s">
        <v>1403</v>
      </c>
      <c r="G231" s="267">
        <v>190000</v>
      </c>
      <c r="H231" s="10"/>
    </row>
    <row r="232" spans="1:8" ht="48">
      <c r="A232" s="196">
        <v>44074</v>
      </c>
      <c r="B232" s="197" t="s">
        <v>691</v>
      </c>
      <c r="C232" s="139" t="s">
        <v>927</v>
      </c>
      <c r="D232" s="156" t="s">
        <v>1388</v>
      </c>
      <c r="E232" s="156" t="s">
        <v>902</v>
      </c>
      <c r="F232" s="156" t="s">
        <v>1389</v>
      </c>
      <c r="G232" s="267">
        <v>325000</v>
      </c>
      <c r="H232" s="10"/>
    </row>
    <row r="233" spans="1:8" ht="60">
      <c r="A233" s="196">
        <v>44075</v>
      </c>
      <c r="B233" s="197" t="s">
        <v>691</v>
      </c>
      <c r="C233" s="139" t="s">
        <v>928</v>
      </c>
      <c r="D233" s="156" t="s">
        <v>1380</v>
      </c>
      <c r="E233" s="156" t="s">
        <v>904</v>
      </c>
      <c r="F233" s="156" t="s">
        <v>1381</v>
      </c>
      <c r="G233" s="267">
        <v>270000</v>
      </c>
      <c r="H233" s="10"/>
    </row>
    <row r="234" spans="1:8" ht="60">
      <c r="A234" s="196">
        <v>44081</v>
      </c>
      <c r="B234" s="197" t="s">
        <v>691</v>
      </c>
      <c r="C234" s="139" t="s">
        <v>929</v>
      </c>
      <c r="D234" s="156" t="s">
        <v>1578</v>
      </c>
      <c r="E234" s="156" t="s">
        <v>903</v>
      </c>
      <c r="F234" s="156" t="s">
        <v>1579</v>
      </c>
      <c r="G234" s="267">
        <v>70000</v>
      </c>
      <c r="H234" s="10"/>
    </row>
    <row r="235" spans="1:8" ht="60">
      <c r="A235" s="196">
        <v>44081</v>
      </c>
      <c r="B235" s="197" t="s">
        <v>691</v>
      </c>
      <c r="C235" s="139" t="s">
        <v>924</v>
      </c>
      <c r="D235" s="156" t="s">
        <v>1573</v>
      </c>
      <c r="E235" s="156" t="s">
        <v>1574</v>
      </c>
      <c r="F235" s="156" t="s">
        <v>1384</v>
      </c>
      <c r="G235" s="267">
        <v>187000</v>
      </c>
      <c r="H235" s="10"/>
    </row>
    <row r="236" spans="1:8" ht="60">
      <c r="A236" s="196">
        <v>44082</v>
      </c>
      <c r="B236" s="197" t="s">
        <v>691</v>
      </c>
      <c r="C236" s="139" t="s">
        <v>930</v>
      </c>
      <c r="D236" s="156" t="s">
        <v>1578</v>
      </c>
      <c r="E236" s="156" t="s">
        <v>903</v>
      </c>
      <c r="F236" s="156" t="s">
        <v>1579</v>
      </c>
      <c r="G236" s="267">
        <v>50000</v>
      </c>
      <c r="H236" s="10"/>
    </row>
    <row r="237" spans="1:8" ht="60">
      <c r="A237" s="196">
        <v>44082</v>
      </c>
      <c r="B237" s="197" t="s">
        <v>691</v>
      </c>
      <c r="C237" s="139" t="s">
        <v>931</v>
      </c>
      <c r="D237" s="156" t="s">
        <v>1573</v>
      </c>
      <c r="E237" s="156" t="s">
        <v>1574</v>
      </c>
      <c r="F237" s="156" t="s">
        <v>1384</v>
      </c>
      <c r="G237" s="267">
        <v>70000</v>
      </c>
      <c r="H237" s="10"/>
    </row>
    <row r="238" spans="1:8" ht="36">
      <c r="A238" s="196">
        <v>44082</v>
      </c>
      <c r="B238" s="197" t="s">
        <v>691</v>
      </c>
      <c r="C238" s="139" t="s">
        <v>932</v>
      </c>
      <c r="D238" s="156" t="s">
        <v>1402</v>
      </c>
      <c r="E238" s="156" t="s">
        <v>905</v>
      </c>
      <c r="F238" s="156" t="s">
        <v>1403</v>
      </c>
      <c r="G238" s="267">
        <v>380000</v>
      </c>
      <c r="H238" s="10"/>
    </row>
    <row r="239" spans="1:8" ht="48">
      <c r="A239" s="196">
        <v>44082</v>
      </c>
      <c r="B239" s="197" t="s">
        <v>691</v>
      </c>
      <c r="C239" s="139" t="s">
        <v>933</v>
      </c>
      <c r="D239" s="156" t="s">
        <v>1585</v>
      </c>
      <c r="E239" s="156" t="s">
        <v>1586</v>
      </c>
      <c r="F239" s="156" t="s">
        <v>1587</v>
      </c>
      <c r="G239" s="267">
        <v>400000</v>
      </c>
      <c r="H239" s="10"/>
    </row>
    <row r="240" spans="1:8" ht="60">
      <c r="A240" s="196">
        <v>44083</v>
      </c>
      <c r="B240" s="197" t="s">
        <v>691</v>
      </c>
      <c r="C240" s="139" t="s">
        <v>1588</v>
      </c>
      <c r="D240" s="156" t="s">
        <v>1578</v>
      </c>
      <c r="E240" s="156" t="s">
        <v>903</v>
      </c>
      <c r="F240" s="156" t="s">
        <v>1579</v>
      </c>
      <c r="G240" s="267">
        <v>70000</v>
      </c>
      <c r="H240" s="10"/>
    </row>
    <row r="241" spans="1:8" ht="60">
      <c r="A241" s="196">
        <v>44083</v>
      </c>
      <c r="B241" s="197" t="s">
        <v>691</v>
      </c>
      <c r="C241" s="139" t="s">
        <v>934</v>
      </c>
      <c r="D241" s="156" t="s">
        <v>1380</v>
      </c>
      <c r="E241" s="156" t="s">
        <v>904</v>
      </c>
      <c r="F241" s="156" t="s">
        <v>1381</v>
      </c>
      <c r="G241" s="267">
        <v>100000</v>
      </c>
      <c r="H241" s="10"/>
    </row>
    <row r="242" spans="1:8" ht="48">
      <c r="A242" s="196">
        <v>44083</v>
      </c>
      <c r="B242" s="197" t="s">
        <v>691</v>
      </c>
      <c r="C242" s="139" t="s">
        <v>935</v>
      </c>
      <c r="D242" s="156" t="s">
        <v>1388</v>
      </c>
      <c r="E242" s="156" t="s">
        <v>902</v>
      </c>
      <c r="F242" s="156" t="s">
        <v>1389</v>
      </c>
      <c r="G242" s="267">
        <v>100000</v>
      </c>
      <c r="H242" s="10"/>
    </row>
    <row r="243" spans="1:8" ht="60">
      <c r="A243" s="196">
        <v>44083</v>
      </c>
      <c r="B243" s="197" t="s">
        <v>691</v>
      </c>
      <c r="C243" s="139" t="s">
        <v>936</v>
      </c>
      <c r="D243" s="156" t="s">
        <v>1571</v>
      </c>
      <c r="E243" s="156" t="s">
        <v>899</v>
      </c>
      <c r="F243" s="156" t="s">
        <v>1572</v>
      </c>
      <c r="G243" s="267">
        <v>187000</v>
      </c>
      <c r="H243" s="10"/>
    </row>
    <row r="244" spans="1:8" ht="36">
      <c r="A244" s="196">
        <v>44083</v>
      </c>
      <c r="B244" s="197" t="s">
        <v>691</v>
      </c>
      <c r="C244" s="139" t="s">
        <v>815</v>
      </c>
      <c r="D244" s="156" t="s">
        <v>1396</v>
      </c>
      <c r="E244" s="156" t="s">
        <v>900</v>
      </c>
      <c r="F244" s="156" t="s">
        <v>1397</v>
      </c>
      <c r="G244" s="267">
        <v>200000</v>
      </c>
      <c r="H244" s="10"/>
    </row>
    <row r="245" spans="1:8" ht="60">
      <c r="A245" s="196">
        <v>44083</v>
      </c>
      <c r="B245" s="197" t="s">
        <v>691</v>
      </c>
      <c r="C245" s="139" t="s">
        <v>937</v>
      </c>
      <c r="D245" s="156" t="s">
        <v>1380</v>
      </c>
      <c r="E245" s="156" t="s">
        <v>904</v>
      </c>
      <c r="F245" s="156" t="s">
        <v>1381</v>
      </c>
      <c r="G245" s="267">
        <v>205000</v>
      </c>
      <c r="H245" s="10"/>
    </row>
    <row r="246" spans="1:8" ht="60">
      <c r="A246" s="196">
        <v>44083</v>
      </c>
      <c r="B246" s="197" t="s">
        <v>691</v>
      </c>
      <c r="C246" s="139" t="s">
        <v>700</v>
      </c>
      <c r="D246" s="156" t="s">
        <v>1575</v>
      </c>
      <c r="E246" s="156" t="s">
        <v>1576</v>
      </c>
      <c r="F246" s="156" t="s">
        <v>1577</v>
      </c>
      <c r="G246" s="267">
        <v>225000</v>
      </c>
      <c r="H246" s="10"/>
    </row>
    <row r="247" spans="1:8" ht="60">
      <c r="A247" s="196">
        <v>44083</v>
      </c>
      <c r="B247" s="197" t="s">
        <v>691</v>
      </c>
      <c r="C247" s="139" t="s">
        <v>878</v>
      </c>
      <c r="D247" s="156" t="s">
        <v>1392</v>
      </c>
      <c r="E247" s="156" t="s">
        <v>897</v>
      </c>
      <c r="F247" s="156" t="s">
        <v>1393</v>
      </c>
      <c r="G247" s="267">
        <v>300000</v>
      </c>
      <c r="H247" s="10"/>
    </row>
    <row r="248" spans="1:8" ht="48">
      <c r="A248" s="196">
        <v>44083</v>
      </c>
      <c r="B248" s="197" t="s">
        <v>691</v>
      </c>
      <c r="C248" s="142" t="s">
        <v>863</v>
      </c>
      <c r="D248" s="156" t="s">
        <v>1398</v>
      </c>
      <c r="E248" s="157" t="s">
        <v>898</v>
      </c>
      <c r="F248" s="257" t="s">
        <v>1399</v>
      </c>
      <c r="G248" s="267">
        <v>350000</v>
      </c>
      <c r="H248" s="10"/>
    </row>
    <row r="249" spans="1:8" ht="60">
      <c r="A249" s="196">
        <v>44083</v>
      </c>
      <c r="B249" s="197" t="s">
        <v>691</v>
      </c>
      <c r="C249" s="139" t="s">
        <v>922</v>
      </c>
      <c r="D249" s="156" t="s">
        <v>1575</v>
      </c>
      <c r="E249" s="156" t="s">
        <v>1576</v>
      </c>
      <c r="F249" s="156" t="s">
        <v>1577</v>
      </c>
      <c r="G249" s="267">
        <v>450000</v>
      </c>
      <c r="H249" s="10"/>
    </row>
    <row r="250" spans="1:8" ht="60">
      <c r="A250" s="196">
        <v>44083</v>
      </c>
      <c r="B250" s="197" t="s">
        <v>691</v>
      </c>
      <c r="C250" s="139" t="s">
        <v>938</v>
      </c>
      <c r="D250" s="156" t="s">
        <v>1573</v>
      </c>
      <c r="E250" s="156" t="s">
        <v>1574</v>
      </c>
      <c r="F250" s="156" t="s">
        <v>1384</v>
      </c>
      <c r="G250" s="267">
        <v>500000</v>
      </c>
      <c r="H250" s="10"/>
    </row>
    <row r="251" spans="1:8" ht="48">
      <c r="A251" s="196">
        <v>44083</v>
      </c>
      <c r="B251" s="197" t="s">
        <v>691</v>
      </c>
      <c r="C251" s="139" t="s">
        <v>968</v>
      </c>
      <c r="D251" s="156" t="s">
        <v>1390</v>
      </c>
      <c r="E251" s="156" t="s">
        <v>967</v>
      </c>
      <c r="F251" s="156" t="s">
        <v>1391</v>
      </c>
      <c r="G251" s="267">
        <v>500000</v>
      </c>
      <c r="H251" s="10"/>
    </row>
    <row r="252" spans="1:8" ht="36">
      <c r="A252" s="196">
        <v>44083</v>
      </c>
      <c r="B252" s="197" t="s">
        <v>691</v>
      </c>
      <c r="C252" s="139" t="s">
        <v>939</v>
      </c>
      <c r="D252" s="156" t="s">
        <v>1402</v>
      </c>
      <c r="E252" s="156" t="s">
        <v>905</v>
      </c>
      <c r="F252" s="156" t="s">
        <v>1403</v>
      </c>
      <c r="G252" s="267">
        <v>1030000</v>
      </c>
      <c r="H252" s="10"/>
    </row>
    <row r="253" spans="1:8" ht="60">
      <c r="A253" s="196">
        <v>44084</v>
      </c>
      <c r="B253" s="197" t="s">
        <v>691</v>
      </c>
      <c r="C253" s="139" t="s">
        <v>940</v>
      </c>
      <c r="D253" s="156" t="s">
        <v>1380</v>
      </c>
      <c r="E253" s="156" t="s">
        <v>904</v>
      </c>
      <c r="F253" s="156" t="s">
        <v>1381</v>
      </c>
      <c r="G253" s="267">
        <v>250000</v>
      </c>
      <c r="H253" s="10"/>
    </row>
    <row r="254" spans="1:8" ht="48">
      <c r="A254" s="196">
        <v>44084</v>
      </c>
      <c r="B254" s="197" t="s">
        <v>691</v>
      </c>
      <c r="C254" s="139" t="s">
        <v>862</v>
      </c>
      <c r="D254" s="156" t="s">
        <v>1388</v>
      </c>
      <c r="E254" s="156" t="s">
        <v>902</v>
      </c>
      <c r="F254" s="156" t="s">
        <v>1389</v>
      </c>
      <c r="G254" s="267">
        <v>360000</v>
      </c>
      <c r="H254" s="10"/>
    </row>
    <row r="255" spans="1:8" ht="60">
      <c r="A255" s="196">
        <v>44084</v>
      </c>
      <c r="B255" s="197" t="s">
        <v>691</v>
      </c>
      <c r="C255" s="139" t="s">
        <v>941</v>
      </c>
      <c r="D255" s="156" t="s">
        <v>1387</v>
      </c>
      <c r="E255" s="156" t="s">
        <v>901</v>
      </c>
      <c r="F255" s="156" t="s">
        <v>1384</v>
      </c>
      <c r="G255" s="267">
        <v>400000</v>
      </c>
      <c r="H255" s="10"/>
    </row>
    <row r="256" spans="1:8" ht="48">
      <c r="A256" s="196">
        <v>44084</v>
      </c>
      <c r="B256" s="197" t="s">
        <v>691</v>
      </c>
      <c r="C256" s="139" t="s">
        <v>942</v>
      </c>
      <c r="D256" s="156" t="s">
        <v>1390</v>
      </c>
      <c r="E256" s="156" t="s">
        <v>903</v>
      </c>
      <c r="F256" s="156" t="s">
        <v>1391</v>
      </c>
      <c r="G256" s="267">
        <v>500000</v>
      </c>
      <c r="H256" s="10"/>
    </row>
    <row r="257" spans="1:8" ht="60">
      <c r="A257" s="196">
        <v>44084</v>
      </c>
      <c r="B257" s="197" t="s">
        <v>691</v>
      </c>
      <c r="C257" s="139" t="s">
        <v>1589</v>
      </c>
      <c r="D257" s="156" t="s">
        <v>1578</v>
      </c>
      <c r="E257" s="156" t="s">
        <v>967</v>
      </c>
      <c r="F257" s="156" t="s">
        <v>1579</v>
      </c>
      <c r="G257" s="267">
        <v>500000</v>
      </c>
      <c r="H257" s="10"/>
    </row>
    <row r="258" spans="1:8" ht="36">
      <c r="A258" s="196">
        <v>44085</v>
      </c>
      <c r="B258" s="197" t="s">
        <v>691</v>
      </c>
      <c r="C258" s="139" t="s">
        <v>863</v>
      </c>
      <c r="D258" s="156" t="s">
        <v>1396</v>
      </c>
      <c r="E258" s="156" t="s">
        <v>900</v>
      </c>
      <c r="F258" s="156" t="s">
        <v>1397</v>
      </c>
      <c r="G258" s="267">
        <v>130000</v>
      </c>
      <c r="H258" s="10"/>
    </row>
    <row r="259" spans="1:8" ht="36">
      <c r="A259" s="196">
        <v>44085</v>
      </c>
      <c r="B259" s="197" t="s">
        <v>691</v>
      </c>
      <c r="C259" s="139" t="s">
        <v>943</v>
      </c>
      <c r="D259" s="156" t="s">
        <v>1402</v>
      </c>
      <c r="E259" s="156" t="s">
        <v>905</v>
      </c>
      <c r="F259" s="156" t="s">
        <v>1403</v>
      </c>
      <c r="G259" s="267">
        <v>150000</v>
      </c>
      <c r="H259" s="10"/>
    </row>
    <row r="260" spans="1:8" ht="60">
      <c r="A260" s="196">
        <v>44085</v>
      </c>
      <c r="B260" s="197" t="s">
        <v>691</v>
      </c>
      <c r="C260" s="139" t="s">
        <v>944</v>
      </c>
      <c r="D260" s="156" t="s">
        <v>1575</v>
      </c>
      <c r="E260" s="156" t="s">
        <v>1576</v>
      </c>
      <c r="F260" s="156" t="s">
        <v>1577</v>
      </c>
      <c r="G260" s="267">
        <v>450000</v>
      </c>
      <c r="H260" s="10"/>
    </row>
    <row r="261" spans="1:8" ht="48">
      <c r="A261" s="196">
        <v>44085</v>
      </c>
      <c r="B261" s="197" t="s">
        <v>691</v>
      </c>
      <c r="C261" s="139" t="s">
        <v>858</v>
      </c>
      <c r="D261" s="156" t="s">
        <v>1398</v>
      </c>
      <c r="E261" s="156" t="s">
        <v>898</v>
      </c>
      <c r="F261" s="156" t="s">
        <v>1399</v>
      </c>
      <c r="G261" s="267">
        <v>500000</v>
      </c>
      <c r="H261" s="10"/>
    </row>
    <row r="262" spans="1:8" ht="48">
      <c r="A262" s="196">
        <v>44089</v>
      </c>
      <c r="B262" s="197" t="s">
        <v>691</v>
      </c>
      <c r="C262" s="139" t="s">
        <v>945</v>
      </c>
      <c r="D262" s="156" t="s">
        <v>1378</v>
      </c>
      <c r="E262" s="156" t="s">
        <v>906</v>
      </c>
      <c r="F262" s="156" t="s">
        <v>1379</v>
      </c>
      <c r="G262" s="267">
        <v>20000</v>
      </c>
      <c r="H262" s="10"/>
    </row>
    <row r="263" spans="1:8" ht="60">
      <c r="A263" s="196">
        <v>44089</v>
      </c>
      <c r="B263" s="197" t="s">
        <v>691</v>
      </c>
      <c r="C263" s="139" t="s">
        <v>871</v>
      </c>
      <c r="D263" s="156" t="s">
        <v>1387</v>
      </c>
      <c r="E263" s="156" t="s">
        <v>901</v>
      </c>
      <c r="F263" s="156" t="s">
        <v>1384</v>
      </c>
      <c r="G263" s="267">
        <v>70000</v>
      </c>
      <c r="H263" s="10"/>
    </row>
    <row r="264" spans="1:8" ht="48">
      <c r="A264" s="196">
        <v>44089</v>
      </c>
      <c r="B264" s="197" t="s">
        <v>691</v>
      </c>
      <c r="C264" s="139" t="s">
        <v>946</v>
      </c>
      <c r="D264" s="156" t="s">
        <v>1400</v>
      </c>
      <c r="E264" s="156" t="s">
        <v>908</v>
      </c>
      <c r="F264" s="156" t="s">
        <v>1401</v>
      </c>
      <c r="G264" s="267">
        <v>350000</v>
      </c>
      <c r="H264" s="10"/>
    </row>
    <row r="265" spans="1:8" ht="60">
      <c r="A265" s="196">
        <v>44089</v>
      </c>
      <c r="B265" s="197" t="s">
        <v>691</v>
      </c>
      <c r="C265" s="139" t="s">
        <v>947</v>
      </c>
      <c r="D265" s="156" t="s">
        <v>1380</v>
      </c>
      <c r="E265" s="156" t="s">
        <v>904</v>
      </c>
      <c r="F265" s="156" t="s">
        <v>1381</v>
      </c>
      <c r="G265" s="267">
        <v>560000</v>
      </c>
      <c r="H265" s="10"/>
    </row>
    <row r="266" spans="1:8" ht="48">
      <c r="A266" s="196">
        <v>44095</v>
      </c>
      <c r="B266" s="197" t="s">
        <v>691</v>
      </c>
      <c r="C266" s="139" t="s">
        <v>948</v>
      </c>
      <c r="D266" s="156" t="s">
        <v>1378</v>
      </c>
      <c r="E266" s="156" t="s">
        <v>906</v>
      </c>
      <c r="F266" s="156" t="s">
        <v>1379</v>
      </c>
      <c r="G266" s="267">
        <v>15000</v>
      </c>
      <c r="H266" s="10"/>
    </row>
    <row r="267" spans="1:8" ht="60">
      <c r="A267" s="196">
        <v>44095</v>
      </c>
      <c r="B267" s="197" t="s">
        <v>691</v>
      </c>
      <c r="C267" s="139" t="s">
        <v>927</v>
      </c>
      <c r="D267" s="156" t="s">
        <v>1571</v>
      </c>
      <c r="E267" s="156" t="s">
        <v>899</v>
      </c>
      <c r="F267" s="156" t="s">
        <v>1572</v>
      </c>
      <c r="G267" s="267">
        <v>155000</v>
      </c>
      <c r="H267" s="10"/>
    </row>
    <row r="268" spans="1:8" ht="60">
      <c r="A268" s="196">
        <v>44099</v>
      </c>
      <c r="B268" s="197" t="s">
        <v>691</v>
      </c>
      <c r="C268" s="142" t="s">
        <v>949</v>
      </c>
      <c r="D268" s="156" t="s">
        <v>1578</v>
      </c>
      <c r="E268" s="157" t="s">
        <v>903</v>
      </c>
      <c r="F268" s="257" t="s">
        <v>1579</v>
      </c>
      <c r="G268" s="267">
        <v>100000</v>
      </c>
      <c r="H268" s="10"/>
    </row>
    <row r="269" spans="1:8" ht="48">
      <c r="A269" s="196">
        <v>44099</v>
      </c>
      <c r="B269" s="197" t="s">
        <v>691</v>
      </c>
      <c r="C269" s="139" t="s">
        <v>711</v>
      </c>
      <c r="D269" s="156" t="s">
        <v>1398</v>
      </c>
      <c r="E269" s="156" t="s">
        <v>898</v>
      </c>
      <c r="F269" s="156" t="s">
        <v>1399</v>
      </c>
      <c r="G269" s="267">
        <v>295000</v>
      </c>
      <c r="H269" s="10"/>
    </row>
    <row r="270" spans="1:8" ht="48">
      <c r="A270" s="196">
        <v>44099</v>
      </c>
      <c r="B270" s="197" t="s">
        <v>691</v>
      </c>
      <c r="C270" s="139" t="s">
        <v>871</v>
      </c>
      <c r="D270" s="156" t="s">
        <v>1388</v>
      </c>
      <c r="E270" s="156" t="s">
        <v>902</v>
      </c>
      <c r="F270" s="156" t="s">
        <v>1389</v>
      </c>
      <c r="G270" s="267">
        <v>660000</v>
      </c>
      <c r="H270" s="10"/>
    </row>
    <row r="271" spans="1:8" ht="60">
      <c r="A271" s="196">
        <v>44099</v>
      </c>
      <c r="B271" s="197" t="s">
        <v>691</v>
      </c>
      <c r="C271" s="139" t="s">
        <v>950</v>
      </c>
      <c r="D271" s="156" t="s">
        <v>1573</v>
      </c>
      <c r="E271" s="156" t="s">
        <v>1574</v>
      </c>
      <c r="F271" s="156" t="s">
        <v>1384</v>
      </c>
      <c r="G271" s="267">
        <v>710000</v>
      </c>
      <c r="H271" s="10"/>
    </row>
    <row r="272" spans="1:8" ht="60">
      <c r="A272" s="196">
        <v>44102</v>
      </c>
      <c r="B272" s="197" t="s">
        <v>691</v>
      </c>
      <c r="C272" s="139" t="s">
        <v>895</v>
      </c>
      <c r="D272" s="156" t="s">
        <v>1387</v>
      </c>
      <c r="E272" s="156" t="s">
        <v>901</v>
      </c>
      <c r="F272" s="156" t="s">
        <v>1384</v>
      </c>
      <c r="G272" s="267">
        <v>100000</v>
      </c>
      <c r="H272" s="10"/>
    </row>
    <row r="273" spans="1:8" ht="36">
      <c r="A273" s="196">
        <v>44102</v>
      </c>
      <c r="B273" s="197" t="s">
        <v>691</v>
      </c>
      <c r="C273" s="139" t="s">
        <v>941</v>
      </c>
      <c r="D273" s="156" t="s">
        <v>1590</v>
      </c>
      <c r="E273" s="156" t="s">
        <v>1591</v>
      </c>
      <c r="F273" s="156" t="s">
        <v>1592</v>
      </c>
      <c r="G273" s="267">
        <v>200000</v>
      </c>
      <c r="H273" s="10"/>
    </row>
    <row r="274" spans="1:8" ht="36">
      <c r="A274" s="196">
        <v>44102</v>
      </c>
      <c r="B274" s="197" t="s">
        <v>691</v>
      </c>
      <c r="C274" s="139" t="s">
        <v>951</v>
      </c>
      <c r="D274" s="156" t="s">
        <v>1402</v>
      </c>
      <c r="E274" s="156" t="s">
        <v>905</v>
      </c>
      <c r="F274" s="156" t="s">
        <v>1403</v>
      </c>
      <c r="G274" s="267">
        <v>200000</v>
      </c>
      <c r="H274" s="10"/>
    </row>
    <row r="275" spans="1:8" ht="60">
      <c r="A275" s="196">
        <v>44102</v>
      </c>
      <c r="B275" s="197" t="s">
        <v>691</v>
      </c>
      <c r="C275" s="139" t="s">
        <v>853</v>
      </c>
      <c r="D275" s="156" t="s">
        <v>1571</v>
      </c>
      <c r="E275" s="156" t="s">
        <v>899</v>
      </c>
      <c r="F275" s="156" t="s">
        <v>1572</v>
      </c>
      <c r="G275" s="267">
        <v>335000</v>
      </c>
      <c r="H275" s="10"/>
    </row>
    <row r="276" spans="1:8" ht="48">
      <c r="A276" s="196">
        <v>44103</v>
      </c>
      <c r="B276" s="197" t="s">
        <v>691</v>
      </c>
      <c r="C276" s="139" t="s">
        <v>933</v>
      </c>
      <c r="D276" s="156" t="s">
        <v>1378</v>
      </c>
      <c r="E276" s="156" t="s">
        <v>906</v>
      </c>
      <c r="F276" s="156" t="s">
        <v>1379</v>
      </c>
      <c r="G276" s="267">
        <v>10000</v>
      </c>
      <c r="H276" s="10"/>
    </row>
    <row r="277" spans="1:8" ht="60">
      <c r="A277" s="196">
        <v>44103</v>
      </c>
      <c r="B277" s="197" t="s">
        <v>691</v>
      </c>
      <c r="C277" s="139" t="s">
        <v>952</v>
      </c>
      <c r="D277" s="156" t="s">
        <v>1387</v>
      </c>
      <c r="E277" s="156" t="s">
        <v>901</v>
      </c>
      <c r="F277" s="156" t="s">
        <v>1384</v>
      </c>
      <c r="G277" s="267">
        <v>48000</v>
      </c>
      <c r="H277" s="10"/>
    </row>
    <row r="278" spans="1:8" ht="48">
      <c r="A278" s="196">
        <v>44103</v>
      </c>
      <c r="B278" s="197" t="s">
        <v>691</v>
      </c>
      <c r="C278" s="139" t="s">
        <v>953</v>
      </c>
      <c r="D278" s="156" t="s">
        <v>1394</v>
      </c>
      <c r="E278" s="156" t="s">
        <v>909</v>
      </c>
      <c r="F278" s="156" t="s">
        <v>1395</v>
      </c>
      <c r="G278" s="267">
        <v>70000</v>
      </c>
      <c r="H278" s="10"/>
    </row>
    <row r="279" spans="1:8" ht="48">
      <c r="A279" s="196">
        <v>44103</v>
      </c>
      <c r="B279" s="197" t="s">
        <v>691</v>
      </c>
      <c r="C279" s="139" t="s">
        <v>954</v>
      </c>
      <c r="D279" s="156" t="s">
        <v>1400</v>
      </c>
      <c r="E279" s="156" t="s">
        <v>908</v>
      </c>
      <c r="F279" s="156" t="s">
        <v>1401</v>
      </c>
      <c r="G279" s="267">
        <v>75000</v>
      </c>
      <c r="H279" s="10"/>
    </row>
    <row r="280" spans="1:8" ht="48">
      <c r="A280" s="196">
        <v>44103</v>
      </c>
      <c r="B280" s="197" t="s">
        <v>691</v>
      </c>
      <c r="C280" s="139" t="s">
        <v>955</v>
      </c>
      <c r="D280" s="156" t="s">
        <v>1394</v>
      </c>
      <c r="E280" s="156" t="s">
        <v>909</v>
      </c>
      <c r="F280" s="156" t="s">
        <v>1395</v>
      </c>
      <c r="G280" s="267">
        <v>160000</v>
      </c>
      <c r="H280" s="10"/>
    </row>
    <row r="281" spans="1:8" ht="60">
      <c r="A281" s="196">
        <v>44103</v>
      </c>
      <c r="B281" s="197" t="s">
        <v>691</v>
      </c>
      <c r="C281" s="139" t="s">
        <v>956</v>
      </c>
      <c r="D281" s="156" t="s">
        <v>1571</v>
      </c>
      <c r="E281" s="156" t="s">
        <v>899</v>
      </c>
      <c r="F281" s="156" t="s">
        <v>1572</v>
      </c>
      <c r="G281" s="267">
        <v>179000</v>
      </c>
      <c r="H281" s="10"/>
    </row>
    <row r="282" spans="1:8" ht="48">
      <c r="A282" s="196">
        <v>44103</v>
      </c>
      <c r="B282" s="197" t="s">
        <v>691</v>
      </c>
      <c r="C282" s="139" t="s">
        <v>826</v>
      </c>
      <c r="D282" s="156" t="s">
        <v>1388</v>
      </c>
      <c r="E282" s="156" t="s">
        <v>902</v>
      </c>
      <c r="F282" s="156" t="s">
        <v>1389</v>
      </c>
      <c r="G282" s="267">
        <v>200000</v>
      </c>
      <c r="H282" s="10"/>
    </row>
    <row r="283" spans="1:8" ht="48">
      <c r="A283" s="196">
        <v>44103</v>
      </c>
      <c r="B283" s="197" t="s">
        <v>691</v>
      </c>
      <c r="C283" s="139" t="s">
        <v>957</v>
      </c>
      <c r="D283" s="156" t="s">
        <v>1404</v>
      </c>
      <c r="E283" s="156" t="s">
        <v>910</v>
      </c>
      <c r="F283" s="156" t="s">
        <v>1405</v>
      </c>
      <c r="G283" s="267">
        <v>225300</v>
      </c>
      <c r="H283" s="10"/>
    </row>
    <row r="284" spans="1:8" ht="48">
      <c r="A284" s="196">
        <v>44103</v>
      </c>
      <c r="B284" s="197" t="s">
        <v>691</v>
      </c>
      <c r="C284" s="139" t="s">
        <v>958</v>
      </c>
      <c r="D284" s="156" t="s">
        <v>1400</v>
      </c>
      <c r="E284" s="156" t="s">
        <v>906</v>
      </c>
      <c r="F284" s="156" t="s">
        <v>1401</v>
      </c>
      <c r="G284" s="267">
        <v>250000</v>
      </c>
      <c r="H284" s="10"/>
    </row>
    <row r="285" spans="1:8" ht="48">
      <c r="A285" s="196">
        <v>44103</v>
      </c>
      <c r="B285" s="197" t="s">
        <v>691</v>
      </c>
      <c r="C285" s="139" t="s">
        <v>959</v>
      </c>
      <c r="D285" s="156" t="s">
        <v>1378</v>
      </c>
      <c r="E285" s="156" t="s">
        <v>908</v>
      </c>
      <c r="F285" s="156" t="s">
        <v>1379</v>
      </c>
      <c r="G285" s="267">
        <v>250000</v>
      </c>
      <c r="H285" s="10"/>
    </row>
    <row r="286" spans="1:8" ht="60">
      <c r="A286" s="196">
        <v>44103</v>
      </c>
      <c r="B286" s="197" t="s">
        <v>691</v>
      </c>
      <c r="C286" s="139" t="s">
        <v>960</v>
      </c>
      <c r="D286" s="156" t="s">
        <v>1578</v>
      </c>
      <c r="E286" s="156" t="s">
        <v>903</v>
      </c>
      <c r="F286" s="156" t="s">
        <v>1579</v>
      </c>
      <c r="G286" s="267">
        <v>300000</v>
      </c>
      <c r="H286" s="10"/>
    </row>
    <row r="287" spans="1:8" ht="48">
      <c r="A287" s="196">
        <v>44103</v>
      </c>
      <c r="B287" s="197" t="s">
        <v>691</v>
      </c>
      <c r="C287" s="139" t="s">
        <v>708</v>
      </c>
      <c r="D287" s="156" t="s">
        <v>1388</v>
      </c>
      <c r="E287" s="156" t="s">
        <v>902</v>
      </c>
      <c r="F287" s="156" t="s">
        <v>1389</v>
      </c>
      <c r="G287" s="267">
        <v>340000</v>
      </c>
      <c r="H287" s="10"/>
    </row>
    <row r="288" spans="1:8" ht="60">
      <c r="A288" s="196">
        <v>44103</v>
      </c>
      <c r="B288" s="197" t="s">
        <v>691</v>
      </c>
      <c r="C288" s="139" t="s">
        <v>961</v>
      </c>
      <c r="D288" s="156" t="s">
        <v>1380</v>
      </c>
      <c r="E288" s="156" t="s">
        <v>904</v>
      </c>
      <c r="F288" s="156" t="s">
        <v>1381</v>
      </c>
      <c r="G288" s="267">
        <v>390000</v>
      </c>
      <c r="H288" s="10"/>
    </row>
    <row r="289" spans="1:8" ht="36">
      <c r="A289" s="196">
        <v>44103</v>
      </c>
      <c r="B289" s="197" t="s">
        <v>691</v>
      </c>
      <c r="C289" s="139" t="s">
        <v>962</v>
      </c>
      <c r="D289" s="156" t="s">
        <v>1402</v>
      </c>
      <c r="E289" s="156" t="s">
        <v>905</v>
      </c>
      <c r="F289" s="156" t="s">
        <v>1403</v>
      </c>
      <c r="G289" s="267">
        <v>450000</v>
      </c>
      <c r="H289" s="10"/>
    </row>
    <row r="290" spans="1:8" ht="60">
      <c r="A290" s="196">
        <v>44103</v>
      </c>
      <c r="B290" s="197" t="s">
        <v>691</v>
      </c>
      <c r="C290" s="139" t="s">
        <v>963</v>
      </c>
      <c r="D290" s="156" t="s">
        <v>1573</v>
      </c>
      <c r="E290" s="156" t="s">
        <v>1574</v>
      </c>
      <c r="F290" s="156" t="s">
        <v>1384</v>
      </c>
      <c r="G290" s="267">
        <v>455000</v>
      </c>
      <c r="H290" s="10"/>
    </row>
    <row r="291" spans="1:8" ht="48">
      <c r="A291" s="196">
        <v>44103</v>
      </c>
      <c r="B291" s="197" t="s">
        <v>691</v>
      </c>
      <c r="C291" s="139" t="s">
        <v>823</v>
      </c>
      <c r="D291" s="156" t="s">
        <v>1398</v>
      </c>
      <c r="E291" s="156" t="s">
        <v>898</v>
      </c>
      <c r="F291" s="156" t="s">
        <v>1399</v>
      </c>
      <c r="G291" s="267">
        <v>650500</v>
      </c>
      <c r="H291" s="10"/>
    </row>
    <row r="292" spans="1:8" ht="60">
      <c r="A292" s="196">
        <v>44103</v>
      </c>
      <c r="B292" s="197" t="s">
        <v>691</v>
      </c>
      <c r="C292" s="139" t="s">
        <v>718</v>
      </c>
      <c r="D292" s="156" t="s">
        <v>1392</v>
      </c>
      <c r="E292" s="156" t="s">
        <v>897</v>
      </c>
      <c r="F292" s="156" t="s">
        <v>1393</v>
      </c>
      <c r="G292" s="267">
        <v>890000</v>
      </c>
      <c r="H292" s="10"/>
    </row>
    <row r="293" spans="1:8" ht="48">
      <c r="A293" s="196">
        <v>44104</v>
      </c>
      <c r="B293" s="197" t="s">
        <v>691</v>
      </c>
      <c r="C293" s="139" t="s">
        <v>697</v>
      </c>
      <c r="D293" s="156" t="s">
        <v>1398</v>
      </c>
      <c r="E293" s="156" t="s">
        <v>898</v>
      </c>
      <c r="F293" s="156" t="s">
        <v>1399</v>
      </c>
      <c r="G293" s="267">
        <v>200000</v>
      </c>
      <c r="H293" s="10"/>
    </row>
    <row r="294" spans="1:8" ht="60">
      <c r="A294" s="196">
        <v>44104</v>
      </c>
      <c r="B294" s="197" t="s">
        <v>691</v>
      </c>
      <c r="C294" s="139" t="s">
        <v>964</v>
      </c>
      <c r="D294" s="156" t="s">
        <v>1573</v>
      </c>
      <c r="E294" s="156" t="s">
        <v>1574</v>
      </c>
      <c r="F294" s="156" t="s">
        <v>1384</v>
      </c>
      <c r="G294" s="267">
        <v>240000</v>
      </c>
      <c r="H294" s="10"/>
    </row>
    <row r="295" spans="1:8" ht="60">
      <c r="A295" s="196">
        <v>44104</v>
      </c>
      <c r="B295" s="197" t="s">
        <v>691</v>
      </c>
      <c r="C295" s="139" t="s">
        <v>965</v>
      </c>
      <c r="D295" s="156" t="s">
        <v>1578</v>
      </c>
      <c r="E295" s="156" t="s">
        <v>903</v>
      </c>
      <c r="F295" s="156" t="s">
        <v>1579</v>
      </c>
      <c r="G295" s="267">
        <v>371000</v>
      </c>
      <c r="H295" s="10"/>
    </row>
    <row r="296" spans="1:8" ht="60">
      <c r="A296" s="196">
        <v>44104</v>
      </c>
      <c r="B296" s="197" t="s">
        <v>691</v>
      </c>
      <c r="C296" s="139" t="s">
        <v>845</v>
      </c>
      <c r="D296" s="156" t="s">
        <v>1387</v>
      </c>
      <c r="E296" s="156" t="s">
        <v>901</v>
      </c>
      <c r="F296" s="156" t="s">
        <v>1384</v>
      </c>
      <c r="G296" s="267">
        <v>456000</v>
      </c>
      <c r="H296" s="10"/>
    </row>
    <row r="297" spans="1:8" ht="60">
      <c r="A297" s="196">
        <v>44104</v>
      </c>
      <c r="B297" s="197" t="s">
        <v>691</v>
      </c>
      <c r="C297" s="139" t="s">
        <v>937</v>
      </c>
      <c r="D297" s="156" t="s">
        <v>1578</v>
      </c>
      <c r="E297" s="156" t="s">
        <v>903</v>
      </c>
      <c r="F297" s="156" t="s">
        <v>1579</v>
      </c>
      <c r="G297" s="267">
        <v>485000</v>
      </c>
      <c r="H297" s="10"/>
    </row>
    <row r="298" spans="1:8" ht="60">
      <c r="A298" s="196">
        <v>44104</v>
      </c>
      <c r="B298" s="197" t="s">
        <v>691</v>
      </c>
      <c r="C298" s="139" t="s">
        <v>966</v>
      </c>
      <c r="D298" s="156" t="s">
        <v>1387</v>
      </c>
      <c r="E298" s="156" t="s">
        <v>901</v>
      </c>
      <c r="F298" s="156" t="s">
        <v>1384</v>
      </c>
      <c r="G298" s="267">
        <v>495000</v>
      </c>
      <c r="H298" s="10"/>
    </row>
    <row r="299" spans="1:8" ht="36">
      <c r="A299" s="196">
        <v>44104</v>
      </c>
      <c r="B299" s="197" t="s">
        <v>691</v>
      </c>
      <c r="C299" s="142" t="s">
        <v>891</v>
      </c>
      <c r="D299" s="156" t="s">
        <v>1396</v>
      </c>
      <c r="E299" s="157" t="s">
        <v>900</v>
      </c>
      <c r="F299" s="257" t="s">
        <v>1397</v>
      </c>
      <c r="G299" s="267">
        <v>1000000</v>
      </c>
      <c r="H299" s="10"/>
    </row>
    <row r="300" spans="1:8" ht="36">
      <c r="A300" s="196">
        <v>44104</v>
      </c>
      <c r="B300" s="197" t="s">
        <v>691</v>
      </c>
      <c r="C300" s="139" t="s">
        <v>871</v>
      </c>
      <c r="D300" s="156" t="s">
        <v>1590</v>
      </c>
      <c r="E300" s="156" t="s">
        <v>1591</v>
      </c>
      <c r="F300" s="156" t="s">
        <v>1592</v>
      </c>
      <c r="G300" s="267">
        <v>1165700</v>
      </c>
      <c r="H300" s="10"/>
    </row>
    <row r="301" spans="1:8" ht="60">
      <c r="A301" s="196">
        <v>44104</v>
      </c>
      <c r="B301" s="197" t="s">
        <v>691</v>
      </c>
      <c r="C301" s="139" t="s">
        <v>912</v>
      </c>
      <c r="D301" s="156" t="s">
        <v>1385</v>
      </c>
      <c r="E301" s="156" t="s">
        <v>911</v>
      </c>
      <c r="F301" s="156" t="s">
        <v>1386</v>
      </c>
      <c r="G301" s="267">
        <v>3150000</v>
      </c>
      <c r="H301" s="10"/>
    </row>
    <row r="302" spans="1:8" ht="15">
      <c r="A302" s="501" t="s">
        <v>217</v>
      </c>
      <c r="B302" s="502"/>
      <c r="C302" s="502"/>
      <c r="D302" s="502"/>
      <c r="E302" s="502"/>
      <c r="F302" s="502"/>
      <c r="G302" s="268">
        <f>SUM(G190:G301)</f>
        <v>38746168.5</v>
      </c>
      <c r="H302" s="10"/>
    </row>
    <row r="303" spans="1:8" ht="15">
      <c r="A303" s="29"/>
      <c r="B303" s="10"/>
      <c r="C303" s="10"/>
      <c r="D303" s="10"/>
      <c r="G303" s="246"/>
      <c r="H303" s="10"/>
    </row>
    <row r="304" spans="1:8" ht="15" customHeight="1">
      <c r="A304" s="246"/>
      <c r="B304" s="10"/>
      <c r="C304" s="10"/>
      <c r="D304" s="10"/>
      <c r="G304" s="246"/>
      <c r="H304" s="10"/>
    </row>
    <row r="305" spans="1:8" ht="15">
      <c r="A305" s="246"/>
      <c r="B305" s="10"/>
      <c r="C305" s="10"/>
      <c r="D305" s="10"/>
      <c r="G305" s="246"/>
      <c r="H305" s="10"/>
    </row>
    <row r="306" spans="1:8" ht="15" customHeight="1">
      <c r="A306" s="246"/>
      <c r="B306" s="10"/>
      <c r="C306" s="10"/>
      <c r="D306" s="10"/>
      <c r="G306" s="246"/>
      <c r="H306" s="10"/>
    </row>
    <row r="307" spans="1:8" ht="15">
      <c r="A307" s="246"/>
      <c r="B307" s="10"/>
      <c r="C307" s="10"/>
      <c r="D307" s="10"/>
      <c r="G307" s="246"/>
      <c r="H307" s="10"/>
    </row>
    <row r="308" spans="1:8" ht="15">
      <c r="A308" s="246"/>
      <c r="B308" s="10"/>
      <c r="C308" s="10"/>
      <c r="D308" s="10"/>
      <c r="G308" s="246"/>
      <c r="H308" s="10"/>
    </row>
    <row r="309" spans="1:8" ht="15">
      <c r="A309" s="246"/>
      <c r="B309" s="10"/>
      <c r="C309" s="10"/>
      <c r="D309" s="10"/>
      <c r="G309" s="246"/>
      <c r="H309" s="10"/>
    </row>
    <row r="310" spans="1:8" ht="15">
      <c r="A310" s="246"/>
      <c r="B310" s="10"/>
      <c r="C310" s="10"/>
      <c r="D310" s="10"/>
      <c r="G310" s="246"/>
      <c r="H310" s="10"/>
    </row>
    <row r="311" spans="1:8" ht="15">
      <c r="A311" s="246"/>
      <c r="B311" s="10"/>
      <c r="C311" s="10"/>
      <c r="D311" s="10"/>
      <c r="G311" s="246"/>
      <c r="H311" s="10"/>
    </row>
    <row r="312" spans="1:8" ht="15">
      <c r="A312" s="246"/>
      <c r="B312" s="10"/>
      <c r="C312" s="10"/>
      <c r="D312" s="10"/>
      <c r="G312" s="246"/>
      <c r="H312" s="10"/>
    </row>
    <row r="313" spans="1:8" ht="15">
      <c r="A313" s="246"/>
      <c r="B313" s="10"/>
      <c r="C313" s="10"/>
      <c r="D313" s="10"/>
      <c r="G313" s="246"/>
      <c r="H313" s="10"/>
    </row>
    <row r="314" spans="1:8" ht="15" customHeight="1">
      <c r="A314" s="246"/>
      <c r="B314" s="10"/>
      <c r="C314" s="10"/>
      <c r="D314" s="10"/>
      <c r="G314" s="246"/>
      <c r="H314" s="10"/>
    </row>
    <row r="315" spans="1:8" ht="15">
      <c r="A315" s="246"/>
      <c r="B315" s="10"/>
      <c r="C315" s="10"/>
      <c r="D315" s="10"/>
      <c r="G315" s="246"/>
      <c r="H315" s="10"/>
    </row>
    <row r="316" spans="1:8" ht="15">
      <c r="A316" s="246"/>
      <c r="B316" s="10"/>
      <c r="C316" s="10"/>
      <c r="D316" s="10"/>
      <c r="G316" s="246"/>
      <c r="H316" s="10"/>
    </row>
    <row r="317" spans="1:8" ht="15">
      <c r="A317" s="246"/>
      <c r="B317" s="10"/>
      <c r="C317" s="10"/>
      <c r="D317" s="10"/>
      <c r="G317" s="246"/>
      <c r="H317" s="10"/>
    </row>
    <row r="318" spans="1:8" ht="15">
      <c r="A318" s="246"/>
      <c r="B318" s="10"/>
      <c r="C318" s="10"/>
      <c r="D318" s="10"/>
      <c r="G318" s="246"/>
      <c r="H318" s="10"/>
    </row>
    <row r="319" spans="1:8" ht="15">
      <c r="A319" s="246"/>
      <c r="B319" s="10"/>
      <c r="C319" s="10"/>
      <c r="D319" s="10"/>
      <c r="G319" s="246"/>
      <c r="H319" s="10"/>
    </row>
    <row r="320" spans="1:8" ht="15">
      <c r="A320" s="246"/>
      <c r="B320" s="10"/>
      <c r="C320" s="10"/>
      <c r="D320" s="10"/>
      <c r="G320" s="246"/>
      <c r="H320" s="10"/>
    </row>
    <row r="321" spans="1:8" ht="15">
      <c r="A321" s="246"/>
      <c r="B321" s="10"/>
      <c r="C321" s="10"/>
      <c r="D321" s="10"/>
      <c r="G321" s="246"/>
      <c r="H321" s="10"/>
    </row>
    <row r="322" spans="1:8" ht="15" customHeight="1">
      <c r="A322" s="246"/>
      <c r="B322" s="10"/>
      <c r="C322" s="10"/>
      <c r="D322" s="10"/>
      <c r="G322" s="246"/>
      <c r="H322" s="10"/>
    </row>
    <row r="323" spans="1:8" ht="15">
      <c r="A323" s="246"/>
      <c r="B323" s="10"/>
      <c r="C323" s="10"/>
      <c r="D323" s="10"/>
      <c r="G323" s="246"/>
      <c r="H323" s="10"/>
    </row>
    <row r="324" spans="1:8" ht="15" customHeight="1">
      <c r="A324" s="246"/>
      <c r="B324" s="10"/>
      <c r="C324" s="10"/>
      <c r="D324" s="10"/>
      <c r="G324" s="246"/>
      <c r="H324" s="10"/>
    </row>
    <row r="325" spans="1:8" ht="15" customHeight="1">
      <c r="A325" s="246"/>
      <c r="B325" s="10"/>
      <c r="C325" s="10"/>
      <c r="D325" s="10"/>
      <c r="G325" s="246"/>
      <c r="H325" s="10"/>
    </row>
    <row r="326" spans="1:8" ht="15">
      <c r="A326" s="246"/>
      <c r="B326" s="10"/>
      <c r="C326" s="10"/>
      <c r="D326" s="10"/>
      <c r="G326" s="246"/>
      <c r="H326" s="10"/>
    </row>
    <row r="327" spans="1:8" ht="15">
      <c r="A327" s="246"/>
      <c r="B327" s="10"/>
      <c r="C327" s="10"/>
      <c r="D327" s="10"/>
      <c r="G327" s="246"/>
      <c r="H327" s="10"/>
    </row>
    <row r="328" spans="1:8" ht="15">
      <c r="A328" s="246"/>
      <c r="B328" s="10"/>
      <c r="C328" s="10"/>
      <c r="D328" s="10"/>
      <c r="G328" s="246"/>
      <c r="H328" s="10"/>
    </row>
    <row r="329" spans="1:8" ht="15">
      <c r="A329" s="246"/>
      <c r="B329" s="10"/>
      <c r="C329" s="10"/>
      <c r="D329" s="10"/>
      <c r="G329" s="246"/>
      <c r="H329" s="10"/>
    </row>
    <row r="330" spans="1:8" ht="15">
      <c r="A330" s="246"/>
      <c r="B330" s="10"/>
      <c r="C330" s="10"/>
      <c r="D330" s="10"/>
      <c r="G330" s="246"/>
      <c r="H330" s="10"/>
    </row>
    <row r="331" spans="1:8" ht="15">
      <c r="A331" s="246"/>
      <c r="B331" s="10"/>
      <c r="C331" s="10"/>
      <c r="D331" s="10"/>
      <c r="G331" s="246"/>
      <c r="H331" s="10"/>
    </row>
    <row r="332" spans="1:8" ht="15">
      <c r="A332" s="246"/>
      <c r="B332" s="10"/>
      <c r="C332" s="10"/>
      <c r="D332" s="10"/>
      <c r="G332" s="246"/>
      <c r="H332" s="10"/>
    </row>
    <row r="333" spans="1:8" ht="15">
      <c r="A333" s="246"/>
      <c r="B333" s="10"/>
      <c r="C333" s="10"/>
      <c r="D333" s="10"/>
      <c r="G333" s="246"/>
      <c r="H333" s="10"/>
    </row>
    <row r="334" spans="1:8" ht="15">
      <c r="A334" s="246"/>
      <c r="B334" s="10"/>
      <c r="C334" s="10"/>
      <c r="D334" s="10"/>
      <c r="G334" s="246"/>
      <c r="H334" s="10"/>
    </row>
    <row r="335" spans="1:8" ht="15">
      <c r="A335" s="246"/>
      <c r="B335" s="10"/>
      <c r="C335" s="10"/>
      <c r="D335" s="10"/>
      <c r="G335" s="246"/>
      <c r="H335" s="10"/>
    </row>
    <row r="336" spans="1:8" ht="15">
      <c r="A336" s="246"/>
      <c r="B336" s="10"/>
      <c r="C336" s="10"/>
      <c r="D336" s="10"/>
      <c r="G336" s="246"/>
      <c r="H336" s="10"/>
    </row>
    <row r="337" spans="1:8" ht="15">
      <c r="A337" s="246"/>
      <c r="B337" s="10"/>
      <c r="C337" s="10"/>
      <c r="D337" s="10"/>
      <c r="G337" s="246"/>
      <c r="H337" s="10"/>
    </row>
    <row r="338" spans="1:8" ht="15">
      <c r="A338" s="246"/>
      <c r="B338" s="10"/>
      <c r="C338" s="10"/>
      <c r="D338" s="10"/>
      <c r="G338" s="246"/>
      <c r="H338" s="10"/>
    </row>
    <row r="339" spans="1:8" ht="15">
      <c r="A339" s="246"/>
      <c r="B339" s="10"/>
      <c r="C339" s="10"/>
      <c r="D339" s="10"/>
      <c r="G339" s="246"/>
      <c r="H339" s="10"/>
    </row>
    <row r="340" spans="1:8" ht="15">
      <c r="A340" s="246"/>
      <c r="B340" s="10"/>
      <c r="C340" s="10"/>
      <c r="D340" s="10"/>
      <c r="G340" s="246"/>
      <c r="H340" s="10"/>
    </row>
    <row r="341" spans="1:8" ht="15">
      <c r="A341" s="246"/>
      <c r="B341" s="10"/>
      <c r="C341" s="10"/>
      <c r="D341" s="10"/>
      <c r="G341" s="246"/>
      <c r="H341" s="10"/>
    </row>
    <row r="342" spans="1:8" ht="15">
      <c r="A342" s="246"/>
      <c r="B342" s="10"/>
      <c r="C342" s="10"/>
      <c r="D342" s="10"/>
      <c r="G342" s="246"/>
      <c r="H342" s="10"/>
    </row>
    <row r="343" spans="1:8" ht="15">
      <c r="A343" s="246"/>
      <c r="B343" s="10"/>
      <c r="C343" s="10"/>
      <c r="D343" s="10"/>
      <c r="G343" s="246"/>
      <c r="H343" s="10"/>
    </row>
    <row r="344" spans="1:8" ht="15">
      <c r="A344" s="246"/>
      <c r="B344" s="10"/>
      <c r="C344" s="10"/>
      <c r="D344" s="10"/>
      <c r="G344" s="246"/>
      <c r="H344" s="10"/>
    </row>
    <row r="345" spans="1:8" ht="15">
      <c r="A345" s="246"/>
      <c r="B345" s="10"/>
      <c r="C345" s="10"/>
      <c r="D345" s="10"/>
      <c r="G345" s="246"/>
      <c r="H345" s="10"/>
    </row>
    <row r="346" spans="1:8" ht="15">
      <c r="A346" s="246"/>
      <c r="B346" s="10"/>
      <c r="C346" s="10"/>
      <c r="D346" s="10"/>
      <c r="G346" s="246"/>
      <c r="H346" s="10"/>
    </row>
    <row r="347" spans="1:8" ht="15">
      <c r="A347" s="246"/>
      <c r="B347" s="10"/>
      <c r="C347" s="10"/>
      <c r="D347" s="10"/>
      <c r="G347" s="246"/>
      <c r="H347" s="10"/>
    </row>
    <row r="348" spans="1:8" ht="15">
      <c r="A348" s="246"/>
      <c r="B348" s="10"/>
      <c r="C348" s="10"/>
      <c r="D348" s="10"/>
      <c r="G348" s="246"/>
      <c r="H348" s="10"/>
    </row>
    <row r="349" spans="1:8" ht="15">
      <c r="A349" s="246"/>
      <c r="B349" s="10"/>
      <c r="C349" s="10"/>
      <c r="D349" s="10"/>
      <c r="G349" s="246"/>
      <c r="H349" s="10"/>
    </row>
    <row r="350" spans="1:8" ht="15">
      <c r="A350" s="246"/>
      <c r="B350" s="10"/>
      <c r="C350" s="10"/>
      <c r="D350" s="10"/>
      <c r="G350" s="246"/>
      <c r="H350" s="10"/>
    </row>
    <row r="351" spans="1:8" ht="15">
      <c r="A351" s="246"/>
      <c r="B351" s="10"/>
      <c r="C351" s="10"/>
      <c r="D351" s="10"/>
      <c r="G351" s="246"/>
      <c r="H351" s="10"/>
    </row>
    <row r="352" spans="1:8" ht="15">
      <c r="A352" s="246"/>
      <c r="B352" s="10"/>
      <c r="C352" s="10"/>
      <c r="D352" s="10"/>
      <c r="G352" s="246"/>
      <c r="H352" s="10"/>
    </row>
    <row r="353" spans="1:8" ht="15">
      <c r="A353" s="246"/>
      <c r="B353" s="10"/>
      <c r="C353" s="10"/>
      <c r="D353" s="10"/>
      <c r="G353" s="246"/>
      <c r="H353" s="10"/>
    </row>
    <row r="354" spans="1:8" ht="15">
      <c r="A354" s="246"/>
      <c r="B354" s="10"/>
      <c r="C354" s="10"/>
      <c r="D354" s="10"/>
      <c r="G354" s="246"/>
      <c r="H354" s="10"/>
    </row>
    <row r="355" spans="1:8" ht="15">
      <c r="A355" s="246"/>
      <c r="B355" s="10"/>
      <c r="C355" s="10"/>
      <c r="D355" s="10"/>
      <c r="G355" s="246"/>
      <c r="H355" s="10"/>
    </row>
    <row r="356" spans="1:8" ht="15">
      <c r="A356" s="246"/>
      <c r="B356" s="10"/>
      <c r="C356" s="10"/>
      <c r="D356" s="10"/>
      <c r="G356" s="246"/>
      <c r="H356" s="10"/>
    </row>
    <row r="357" spans="1:8" ht="15">
      <c r="A357" s="246"/>
      <c r="B357" s="10"/>
      <c r="C357" s="10"/>
      <c r="D357" s="10"/>
      <c r="G357" s="246"/>
      <c r="H357" s="10"/>
    </row>
    <row r="358" spans="1:8" ht="15">
      <c r="A358" s="246"/>
      <c r="B358" s="10"/>
      <c r="C358" s="10"/>
      <c r="D358" s="10"/>
      <c r="G358" s="246"/>
      <c r="H358" s="10"/>
    </row>
    <row r="359" spans="1:8" ht="15">
      <c r="A359" s="246"/>
      <c r="B359" s="10"/>
      <c r="C359" s="10"/>
      <c r="D359" s="10"/>
      <c r="G359" s="246"/>
      <c r="H359" s="10"/>
    </row>
    <row r="360" spans="1:8" ht="15">
      <c r="A360" s="246"/>
      <c r="B360" s="10"/>
      <c r="C360" s="10"/>
      <c r="D360" s="10"/>
      <c r="G360" s="246"/>
      <c r="H360" s="10"/>
    </row>
    <row r="361" spans="1:8" ht="15">
      <c r="A361" s="246"/>
      <c r="B361" s="10"/>
      <c r="C361" s="10"/>
      <c r="D361" s="10"/>
      <c r="G361" s="246"/>
      <c r="H361" s="10"/>
    </row>
    <row r="362" spans="1:8" ht="15">
      <c r="A362" s="246"/>
      <c r="B362" s="10"/>
      <c r="C362" s="10"/>
      <c r="D362" s="10"/>
      <c r="G362" s="246"/>
      <c r="H362" s="10"/>
    </row>
    <row r="363" spans="1:8" ht="15">
      <c r="A363" s="246"/>
      <c r="B363" s="10"/>
      <c r="C363" s="10"/>
      <c r="D363" s="10"/>
      <c r="G363" s="246"/>
      <c r="H363" s="10"/>
    </row>
    <row r="364" spans="1:8" ht="15">
      <c r="A364" s="246"/>
      <c r="B364" s="10"/>
      <c r="C364" s="10"/>
      <c r="D364" s="10"/>
      <c r="G364" s="246"/>
      <c r="H364" s="10"/>
    </row>
    <row r="365" spans="1:7" ht="15">
      <c r="A365" s="246"/>
      <c r="B365" s="10"/>
      <c r="C365" s="10"/>
      <c r="D365" s="10"/>
      <c r="G365" s="246"/>
    </row>
    <row r="366" spans="1:7" ht="15">
      <c r="A366" s="246"/>
      <c r="B366" s="10"/>
      <c r="C366" s="10"/>
      <c r="D366" s="10"/>
      <c r="G366" s="246"/>
    </row>
    <row r="367" spans="1:7" ht="15">
      <c r="A367" s="246"/>
      <c r="B367" s="10"/>
      <c r="C367" s="10"/>
      <c r="D367" s="10"/>
      <c r="G367" s="246"/>
    </row>
    <row r="368" spans="1:7" ht="15">
      <c r="A368" s="246"/>
      <c r="B368" s="10"/>
      <c r="C368" s="10"/>
      <c r="D368" s="10"/>
      <c r="G368" s="246"/>
    </row>
    <row r="369" spans="1:7" ht="15">
      <c r="A369" s="246"/>
      <c r="B369" s="10"/>
      <c r="C369" s="10"/>
      <c r="D369" s="10"/>
      <c r="G369" s="246"/>
    </row>
    <row r="370" spans="1:7" ht="15">
      <c r="A370" s="246"/>
      <c r="B370" s="10"/>
      <c r="C370" s="10"/>
      <c r="D370" s="10"/>
      <c r="G370" s="246"/>
    </row>
    <row r="371" spans="1:7" ht="15">
      <c r="A371" s="246"/>
      <c r="B371" s="10"/>
      <c r="C371" s="10"/>
      <c r="D371" s="10"/>
      <c r="G371" s="246"/>
    </row>
    <row r="372" spans="1:7" ht="15">
      <c r="A372" s="246"/>
      <c r="B372" s="10"/>
      <c r="C372" s="10"/>
      <c r="D372" s="10"/>
      <c r="G372" s="246"/>
    </row>
    <row r="373" spans="1:7" ht="15">
      <c r="A373" s="246"/>
      <c r="B373" s="10"/>
      <c r="C373" s="10"/>
      <c r="D373" s="10"/>
      <c r="G373" s="246"/>
    </row>
    <row r="389" ht="15" customHeight="1"/>
    <row r="396" ht="15" customHeight="1"/>
    <row r="404" ht="15" customHeight="1"/>
    <row r="406" ht="15" customHeight="1"/>
    <row r="413" ht="15" customHeight="1"/>
    <row r="421" ht="15" customHeight="1"/>
    <row r="424" ht="15" customHeight="1"/>
    <row r="442" ht="35.25" customHeight="1"/>
    <row r="443" ht="34.5" customHeight="1"/>
    <row r="451" ht="15" customHeight="1"/>
    <row r="460" ht="15" customHeight="1"/>
    <row r="463" ht="29.25" customHeight="1"/>
    <row r="470" ht="15" customHeight="1"/>
    <row r="479" ht="15" customHeight="1"/>
    <row r="480" ht="34.5" customHeight="1"/>
    <row r="481" ht="33.75" customHeight="1"/>
    <row r="482" ht="10.5" customHeight="1"/>
    <row r="483" ht="28.5" customHeight="1"/>
    <row r="486" ht="72" customHeight="1"/>
    <row r="487" ht="42.75" customHeight="1"/>
    <row r="489" ht="65.25" customHeight="1"/>
    <row r="493" ht="63" customHeight="1"/>
    <row r="496" ht="57.75" customHeight="1"/>
    <row r="505" ht="52.5" customHeight="1"/>
    <row r="506" ht="42.75" customHeight="1"/>
    <row r="508" ht="50.25" customHeight="1"/>
    <row r="512" ht="32.25" customHeight="1"/>
    <row r="516" ht="57.75" customHeight="1"/>
    <row r="521" ht="26.25" customHeight="1"/>
    <row r="529" ht="15" customHeight="1"/>
    <row r="537" ht="15" customHeight="1"/>
    <row r="538" ht="15" customHeight="1"/>
    <row r="546" ht="15" customHeight="1"/>
    <row r="554" ht="15" customHeight="1"/>
    <row r="556" ht="15" customHeight="1"/>
    <row r="561" ht="15" customHeight="1"/>
    <row r="562" ht="15" customHeight="1"/>
    <row r="563" ht="15" customHeight="1"/>
    <row r="564" ht="15" customHeight="1"/>
    <row r="569" ht="15" customHeight="1"/>
    <row r="570" ht="15" customHeight="1"/>
    <row r="571" ht="15" customHeight="1"/>
    <row r="572" ht="15" customHeight="1"/>
    <row r="575" ht="15" customHeight="1"/>
    <row r="583" ht="15" customHeight="1"/>
    <row r="591" ht="15" customHeight="1"/>
    <row r="594" ht="15" customHeight="1"/>
    <row r="602" ht="15" customHeight="1"/>
    <row r="610" ht="15" customHeight="1"/>
    <row r="637" ht="28.5" customHeight="1"/>
    <row r="639" ht="51" customHeight="1"/>
    <row r="644" ht="15" customHeight="1"/>
    <row r="646" ht="27" customHeight="1"/>
    <row r="651" ht="15" customHeight="1"/>
  </sheetData>
  <sheetProtection formatCells="0" formatColumns="0" formatRows="0" insertColumns="0" insertRows="0" insertHyperlinks="0" deleteColumns="0" deleteRows="0" sort="0" autoFilter="0" pivotTables="0"/>
  <autoFilter ref="A189:G302"/>
  <mergeCells count="4">
    <mergeCell ref="A1:G1"/>
    <mergeCell ref="A2:G2"/>
    <mergeCell ref="A186:B186"/>
    <mergeCell ref="A302:F302"/>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39998000860214233"/>
    <pageSetUpPr fitToPage="1"/>
  </sheetPr>
  <dimension ref="A1:S64"/>
  <sheetViews>
    <sheetView zoomScale="115" zoomScaleNormal="115" zoomScalePageLayoutView="0" workbookViewId="0" topLeftCell="A56">
      <selection activeCell="M58" sqref="M58"/>
    </sheetView>
  </sheetViews>
  <sheetFormatPr defaultColWidth="9.140625" defaultRowHeight="15"/>
  <cols>
    <col min="1" max="1" width="9.140625" style="0" customWidth="1"/>
    <col min="2" max="2" width="10.00390625" style="0" bestFit="1" customWidth="1"/>
    <col min="3" max="3" width="10.140625" style="0" customWidth="1"/>
    <col min="4" max="4" width="11.57421875" style="0" customWidth="1"/>
    <col min="5" max="5" width="9.57421875" style="0" bestFit="1" customWidth="1"/>
    <col min="8" max="8" width="8.7109375" style="0" customWidth="1"/>
    <col min="9" max="9" width="11.28125" style="0" customWidth="1"/>
    <col min="10" max="10" width="10.00390625" style="0" bestFit="1" customWidth="1"/>
    <col min="19" max="19" width="10.140625" style="0" bestFit="1" customWidth="1"/>
  </cols>
  <sheetData>
    <row r="1" spans="1:11" ht="27" customHeight="1">
      <c r="A1" s="505" t="s">
        <v>262</v>
      </c>
      <c r="B1" s="505"/>
      <c r="C1" s="505"/>
      <c r="D1" s="505"/>
      <c r="E1" s="505"/>
      <c r="F1" s="505"/>
      <c r="G1" s="505"/>
      <c r="H1" s="505"/>
      <c r="I1" s="505"/>
      <c r="J1" s="505"/>
      <c r="K1" s="505"/>
    </row>
    <row r="2" spans="1:11" ht="15">
      <c r="A2" s="95"/>
      <c r="B2" s="96"/>
      <c r="C2" s="96"/>
      <c r="D2" s="96"/>
      <c r="E2" s="96"/>
      <c r="F2" s="96"/>
      <c r="G2" s="96"/>
      <c r="H2" s="96"/>
      <c r="I2" s="96"/>
      <c r="J2" s="96"/>
      <c r="K2" s="96"/>
    </row>
    <row r="3" spans="1:11" ht="15">
      <c r="A3" s="97" t="s">
        <v>263</v>
      </c>
      <c r="B3" s="96"/>
      <c r="C3" s="96"/>
      <c r="D3" s="96"/>
      <c r="E3" s="96"/>
      <c r="F3" s="96"/>
      <c r="G3" s="96"/>
      <c r="H3" s="96"/>
      <c r="I3" s="96"/>
      <c r="J3" s="96"/>
      <c r="K3" s="96"/>
    </row>
    <row r="4" spans="1:11" ht="56.25">
      <c r="A4" s="67" t="s">
        <v>464</v>
      </c>
      <c r="B4" s="67" t="s">
        <v>264</v>
      </c>
      <c r="C4" s="67" t="s">
        <v>216</v>
      </c>
      <c r="D4" s="67" t="s">
        <v>265</v>
      </c>
      <c r="E4" s="44" t="s">
        <v>614</v>
      </c>
      <c r="F4" s="67" t="s">
        <v>415</v>
      </c>
      <c r="G4" s="44" t="s">
        <v>266</v>
      </c>
      <c r="H4" s="44" t="s">
        <v>216</v>
      </c>
      <c r="I4" s="44" t="s">
        <v>267</v>
      </c>
      <c r="J4" s="44" t="s">
        <v>268</v>
      </c>
      <c r="K4" s="67" t="s">
        <v>269</v>
      </c>
    </row>
    <row r="5" spans="1:11" ht="15">
      <c r="A5" s="158"/>
      <c r="B5" s="159"/>
      <c r="C5" s="160"/>
      <c r="D5" s="144"/>
      <c r="E5" s="142"/>
      <c r="F5" s="144"/>
      <c r="G5" s="161"/>
      <c r="H5" s="142"/>
      <c r="I5" s="142"/>
      <c r="J5" s="148">
        <v>0</v>
      </c>
      <c r="K5" s="148">
        <v>0</v>
      </c>
    </row>
    <row r="6" spans="1:11" ht="42" customHeight="1">
      <c r="A6" s="158"/>
      <c r="B6" s="159"/>
      <c r="C6" s="160"/>
      <c r="D6" s="162"/>
      <c r="E6" s="153"/>
      <c r="F6" s="162"/>
      <c r="G6" s="161"/>
      <c r="H6" s="142"/>
      <c r="I6" s="142"/>
      <c r="J6" s="148">
        <v>0</v>
      </c>
      <c r="K6" s="148">
        <v>0</v>
      </c>
    </row>
    <row r="7" spans="1:11" ht="42" customHeight="1">
      <c r="A7" s="158"/>
      <c r="B7" s="159"/>
      <c r="C7" s="163"/>
      <c r="D7" s="144"/>
      <c r="E7" s="142"/>
      <c r="F7" s="144"/>
      <c r="G7" s="161"/>
      <c r="H7" s="142"/>
      <c r="I7" s="163"/>
      <c r="J7" s="148">
        <v>0</v>
      </c>
      <c r="K7" s="148">
        <v>0</v>
      </c>
    </row>
    <row r="8" spans="1:11" ht="42" customHeight="1">
      <c r="A8" s="158"/>
      <c r="B8" s="159"/>
      <c r="C8" s="163"/>
      <c r="D8" s="164"/>
      <c r="E8" s="153"/>
      <c r="F8" s="154"/>
      <c r="G8" s="161"/>
      <c r="H8" s="142"/>
      <c r="I8" s="163"/>
      <c r="J8" s="148">
        <v>0</v>
      </c>
      <c r="K8" s="148">
        <v>0</v>
      </c>
    </row>
    <row r="9" spans="1:11" ht="42" customHeight="1">
      <c r="A9" s="158"/>
      <c r="B9" s="159"/>
      <c r="C9" s="163"/>
      <c r="D9" s="164"/>
      <c r="E9" s="153"/>
      <c r="F9" s="154"/>
      <c r="G9" s="161"/>
      <c r="H9" s="142"/>
      <c r="I9" s="163"/>
      <c r="J9" s="148">
        <v>0</v>
      </c>
      <c r="K9" s="148">
        <v>0</v>
      </c>
    </row>
    <row r="10" spans="1:11" ht="42" customHeight="1">
      <c r="A10" s="158"/>
      <c r="B10" s="159"/>
      <c r="C10" s="163"/>
      <c r="D10" s="162"/>
      <c r="E10" s="153"/>
      <c r="F10" s="154"/>
      <c r="G10" s="161"/>
      <c r="H10" s="142"/>
      <c r="I10" s="163"/>
      <c r="J10" s="148">
        <v>0</v>
      </c>
      <c r="K10" s="148">
        <v>0</v>
      </c>
    </row>
    <row r="11" spans="1:11" ht="42" customHeight="1">
      <c r="A11" s="158"/>
      <c r="B11" s="159"/>
      <c r="C11" s="163"/>
      <c r="D11" s="162"/>
      <c r="E11" s="153"/>
      <c r="F11" s="162"/>
      <c r="G11" s="161"/>
      <c r="H11" s="142"/>
      <c r="I11" s="163"/>
      <c r="J11" s="148">
        <v>0</v>
      </c>
      <c r="K11" s="148">
        <v>0</v>
      </c>
    </row>
    <row r="12" spans="1:11" ht="42" customHeight="1">
      <c r="A12" s="158"/>
      <c r="B12" s="159"/>
      <c r="C12" s="163"/>
      <c r="D12" s="164"/>
      <c r="E12" s="153"/>
      <c r="F12" s="164"/>
      <c r="G12" s="161"/>
      <c r="H12" s="142"/>
      <c r="I12" s="163"/>
      <c r="J12" s="148">
        <v>0</v>
      </c>
      <c r="K12" s="148">
        <v>0</v>
      </c>
    </row>
    <row r="13" spans="1:11" ht="42" customHeight="1">
      <c r="A13" s="158"/>
      <c r="B13" s="159"/>
      <c r="C13" s="163"/>
      <c r="D13" s="164"/>
      <c r="E13" s="153"/>
      <c r="F13" s="164"/>
      <c r="G13" s="161"/>
      <c r="H13" s="142"/>
      <c r="I13" s="163"/>
      <c r="J13" s="148">
        <v>0</v>
      </c>
      <c r="K13" s="148">
        <v>0</v>
      </c>
    </row>
    <row r="14" spans="1:11" ht="42" customHeight="1">
      <c r="A14" s="158"/>
      <c r="B14" s="159"/>
      <c r="C14" s="163"/>
      <c r="D14" s="164"/>
      <c r="E14" s="153"/>
      <c r="F14" s="164"/>
      <c r="G14" s="161"/>
      <c r="H14" s="142"/>
      <c r="I14" s="163"/>
      <c r="J14" s="148">
        <v>0</v>
      </c>
      <c r="K14" s="148">
        <v>0</v>
      </c>
    </row>
    <row r="15" spans="1:11" ht="42" customHeight="1">
      <c r="A15" s="158"/>
      <c r="B15" s="159"/>
      <c r="C15" s="163"/>
      <c r="D15" s="164"/>
      <c r="E15" s="153"/>
      <c r="F15" s="164"/>
      <c r="G15" s="161"/>
      <c r="H15" s="142"/>
      <c r="I15" s="163"/>
      <c r="J15" s="148">
        <v>0</v>
      </c>
      <c r="K15" s="148">
        <v>0</v>
      </c>
    </row>
    <row r="16" spans="1:11" ht="38.25" customHeight="1">
      <c r="A16" s="158"/>
      <c r="B16" s="159"/>
      <c r="C16" s="163"/>
      <c r="D16" s="164"/>
      <c r="E16" s="153"/>
      <c r="F16" s="164"/>
      <c r="G16" s="161"/>
      <c r="H16" s="142"/>
      <c r="I16" s="163"/>
      <c r="J16" s="148">
        <v>0</v>
      </c>
      <c r="K16" s="148">
        <v>0</v>
      </c>
    </row>
    <row r="17" spans="1:11" ht="15">
      <c r="A17" s="504" t="s">
        <v>270</v>
      </c>
      <c r="B17" s="504"/>
      <c r="C17" s="504"/>
      <c r="D17" s="504"/>
      <c r="E17" s="504"/>
      <c r="F17" s="504"/>
      <c r="G17" s="504"/>
      <c r="H17" s="504"/>
      <c r="I17" s="504"/>
      <c r="J17" s="100">
        <f>SUM(J5:J16)</f>
        <v>0</v>
      </c>
      <c r="K17" s="100">
        <f>SUM(K5:K16)</f>
        <v>0</v>
      </c>
    </row>
    <row r="18" spans="1:11" ht="15">
      <c r="A18" s="98"/>
      <c r="B18" s="96"/>
      <c r="C18" s="96"/>
      <c r="D18" s="96"/>
      <c r="E18" s="96"/>
      <c r="F18" s="96"/>
      <c r="G18" s="96"/>
      <c r="H18" s="96"/>
      <c r="I18" s="96"/>
      <c r="J18" s="96"/>
      <c r="K18" s="96"/>
    </row>
    <row r="19" spans="1:11" ht="15">
      <c r="A19" s="97" t="s">
        <v>261</v>
      </c>
      <c r="B19" s="96"/>
      <c r="C19" s="96"/>
      <c r="D19" s="96"/>
      <c r="E19" s="96"/>
      <c r="F19" s="96"/>
      <c r="G19" s="96"/>
      <c r="H19" s="96"/>
      <c r="I19" s="96"/>
      <c r="J19" s="96"/>
      <c r="K19" s="96"/>
    </row>
    <row r="20" spans="1:11" ht="56.25">
      <c r="A20" s="67" t="s">
        <v>465</v>
      </c>
      <c r="B20" s="67" t="s">
        <v>466</v>
      </c>
      <c r="C20" s="67" t="s">
        <v>271</v>
      </c>
      <c r="D20" s="67" t="s">
        <v>319</v>
      </c>
      <c r="E20" s="67" t="s">
        <v>189</v>
      </c>
      <c r="F20" s="67" t="s">
        <v>467</v>
      </c>
      <c r="G20" s="67" t="s">
        <v>218</v>
      </c>
      <c r="H20" s="67" t="s">
        <v>272</v>
      </c>
      <c r="I20" s="67" t="s">
        <v>273</v>
      </c>
      <c r="J20" s="67" t="s">
        <v>274</v>
      </c>
      <c r="K20" s="44" t="s">
        <v>269</v>
      </c>
    </row>
    <row r="21" spans="1:11" ht="15">
      <c r="A21" s="158"/>
      <c r="B21" s="159"/>
      <c r="C21" s="163"/>
      <c r="D21" s="163"/>
      <c r="E21" s="198"/>
      <c r="F21" s="199"/>
      <c r="G21" s="165"/>
      <c r="H21" s="163"/>
      <c r="I21" s="163"/>
      <c r="J21" s="159"/>
      <c r="K21" s="159"/>
    </row>
    <row r="22" spans="1:11" ht="15" hidden="1">
      <c r="A22" s="165"/>
      <c r="B22" s="159"/>
      <c r="C22" s="163"/>
      <c r="D22" s="163"/>
      <c r="E22" s="163"/>
      <c r="F22" s="163"/>
      <c r="G22" s="165"/>
      <c r="H22" s="163"/>
      <c r="I22" s="163"/>
      <c r="J22" s="159">
        <v>0</v>
      </c>
      <c r="K22" s="159">
        <v>0</v>
      </c>
    </row>
    <row r="23" spans="1:11" ht="15" hidden="1">
      <c r="A23" s="165"/>
      <c r="B23" s="159"/>
      <c r="C23" s="163"/>
      <c r="D23" s="163"/>
      <c r="E23" s="163"/>
      <c r="F23" s="163"/>
      <c r="G23" s="165"/>
      <c r="H23" s="163"/>
      <c r="I23" s="163"/>
      <c r="J23" s="159">
        <v>0</v>
      </c>
      <c r="K23" s="159">
        <v>0</v>
      </c>
    </row>
    <row r="24" spans="1:11" ht="15" hidden="1">
      <c r="A24" s="165"/>
      <c r="B24" s="159"/>
      <c r="C24" s="163"/>
      <c r="D24" s="163"/>
      <c r="E24" s="163"/>
      <c r="F24" s="163"/>
      <c r="G24" s="165"/>
      <c r="H24" s="163"/>
      <c r="I24" s="163"/>
      <c r="J24" s="159">
        <v>0</v>
      </c>
      <c r="K24" s="159">
        <v>0</v>
      </c>
    </row>
    <row r="25" spans="1:11" ht="15" hidden="1">
      <c r="A25" s="165"/>
      <c r="B25" s="159"/>
      <c r="C25" s="163"/>
      <c r="D25" s="163"/>
      <c r="E25" s="163"/>
      <c r="F25" s="163"/>
      <c r="G25" s="165"/>
      <c r="H25" s="163"/>
      <c r="I25" s="163"/>
      <c r="J25" s="159">
        <v>0</v>
      </c>
      <c r="K25" s="159">
        <v>0</v>
      </c>
    </row>
    <row r="26" spans="1:11" ht="15" hidden="1">
      <c r="A26" s="165"/>
      <c r="B26" s="159"/>
      <c r="C26" s="163"/>
      <c r="D26" s="163"/>
      <c r="E26" s="163"/>
      <c r="F26" s="163"/>
      <c r="G26" s="165"/>
      <c r="H26" s="163"/>
      <c r="I26" s="163"/>
      <c r="J26" s="159">
        <v>0</v>
      </c>
      <c r="K26" s="159">
        <v>0</v>
      </c>
    </row>
    <row r="27" spans="1:11" ht="15" hidden="1">
      <c r="A27" s="165"/>
      <c r="B27" s="159"/>
      <c r="C27" s="163"/>
      <c r="D27" s="163"/>
      <c r="E27" s="163"/>
      <c r="F27" s="163"/>
      <c r="G27" s="165"/>
      <c r="H27" s="163"/>
      <c r="I27" s="163"/>
      <c r="J27" s="159">
        <v>0</v>
      </c>
      <c r="K27" s="159">
        <v>0</v>
      </c>
    </row>
    <row r="28" spans="1:11" ht="15" hidden="1">
      <c r="A28" s="165"/>
      <c r="B28" s="159"/>
      <c r="C28" s="163"/>
      <c r="D28" s="163"/>
      <c r="E28" s="163"/>
      <c r="F28" s="163"/>
      <c r="G28" s="165"/>
      <c r="H28" s="163"/>
      <c r="I28" s="163"/>
      <c r="J28" s="159">
        <v>0</v>
      </c>
      <c r="K28" s="159">
        <v>0</v>
      </c>
    </row>
    <row r="29" spans="1:11" ht="15" hidden="1">
      <c r="A29" s="165"/>
      <c r="B29" s="159"/>
      <c r="C29" s="163"/>
      <c r="D29" s="163"/>
      <c r="E29" s="163"/>
      <c r="F29" s="163"/>
      <c r="G29" s="165"/>
      <c r="H29" s="163"/>
      <c r="I29" s="163"/>
      <c r="J29" s="159">
        <v>0</v>
      </c>
      <c r="K29" s="159">
        <v>0</v>
      </c>
    </row>
    <row r="30" spans="1:11" ht="15" hidden="1">
      <c r="A30" s="165"/>
      <c r="B30" s="159"/>
      <c r="C30" s="163"/>
      <c r="D30" s="163"/>
      <c r="E30" s="163"/>
      <c r="F30" s="163"/>
      <c r="G30" s="165"/>
      <c r="H30" s="163"/>
      <c r="I30" s="163"/>
      <c r="J30" s="159">
        <v>0</v>
      </c>
      <c r="K30" s="159">
        <v>0</v>
      </c>
    </row>
    <row r="31" spans="1:11" ht="15" hidden="1">
      <c r="A31" s="165"/>
      <c r="B31" s="159"/>
      <c r="C31" s="163"/>
      <c r="D31" s="163"/>
      <c r="E31" s="163"/>
      <c r="F31" s="163"/>
      <c r="G31" s="165"/>
      <c r="H31" s="163"/>
      <c r="I31" s="163"/>
      <c r="J31" s="159">
        <v>0</v>
      </c>
      <c r="K31" s="159">
        <v>0</v>
      </c>
    </row>
    <row r="32" spans="1:11" ht="15" hidden="1">
      <c r="A32" s="165"/>
      <c r="B32" s="159"/>
      <c r="C32" s="163"/>
      <c r="D32" s="163"/>
      <c r="E32" s="163"/>
      <c r="F32" s="163"/>
      <c r="G32" s="165"/>
      <c r="H32" s="163"/>
      <c r="I32" s="163"/>
      <c r="J32" s="159">
        <v>0</v>
      </c>
      <c r="K32" s="159">
        <v>0</v>
      </c>
    </row>
    <row r="33" spans="1:11" ht="15" hidden="1">
      <c r="A33" s="165"/>
      <c r="B33" s="159"/>
      <c r="C33" s="163"/>
      <c r="D33" s="163"/>
      <c r="E33" s="163"/>
      <c r="F33" s="163"/>
      <c r="G33" s="165"/>
      <c r="H33" s="163"/>
      <c r="I33" s="163"/>
      <c r="J33" s="159">
        <v>0</v>
      </c>
      <c r="K33" s="159">
        <v>0</v>
      </c>
    </row>
    <row r="34" spans="1:11" ht="15" hidden="1">
      <c r="A34" s="165"/>
      <c r="B34" s="159"/>
      <c r="C34" s="163"/>
      <c r="D34" s="163"/>
      <c r="E34" s="163"/>
      <c r="F34" s="163"/>
      <c r="G34" s="165"/>
      <c r="H34" s="163"/>
      <c r="I34" s="163"/>
      <c r="J34" s="159">
        <v>0</v>
      </c>
      <c r="K34" s="159">
        <v>0</v>
      </c>
    </row>
    <row r="35" spans="1:11" ht="15" hidden="1">
      <c r="A35" s="165"/>
      <c r="B35" s="159"/>
      <c r="C35" s="163"/>
      <c r="D35" s="163"/>
      <c r="E35" s="163"/>
      <c r="F35" s="163"/>
      <c r="G35" s="165"/>
      <c r="H35" s="163"/>
      <c r="I35" s="163"/>
      <c r="J35" s="159">
        <v>0</v>
      </c>
      <c r="K35" s="159">
        <v>0</v>
      </c>
    </row>
    <row r="36" spans="1:11" ht="15" hidden="1">
      <c r="A36" s="165"/>
      <c r="B36" s="159"/>
      <c r="C36" s="163"/>
      <c r="D36" s="163"/>
      <c r="E36" s="163"/>
      <c r="F36" s="163"/>
      <c r="G36" s="165"/>
      <c r="H36" s="163"/>
      <c r="I36" s="163"/>
      <c r="J36" s="159">
        <v>0</v>
      </c>
      <c r="K36" s="159">
        <v>0</v>
      </c>
    </row>
    <row r="37" spans="1:11" ht="15" hidden="1">
      <c r="A37" s="165"/>
      <c r="B37" s="159"/>
      <c r="C37" s="163"/>
      <c r="D37" s="163"/>
      <c r="E37" s="163"/>
      <c r="F37" s="163"/>
      <c r="G37" s="165"/>
      <c r="H37" s="163"/>
      <c r="I37" s="163"/>
      <c r="J37" s="159">
        <v>0</v>
      </c>
      <c r="K37" s="159">
        <v>0</v>
      </c>
    </row>
    <row r="38" spans="1:11" ht="15" hidden="1">
      <c r="A38" s="165"/>
      <c r="B38" s="159"/>
      <c r="C38" s="163"/>
      <c r="D38" s="147"/>
      <c r="E38" s="156"/>
      <c r="F38" s="145"/>
      <c r="G38" s="165"/>
      <c r="H38" s="163"/>
      <c r="I38" s="163"/>
      <c r="J38" s="159">
        <v>0</v>
      </c>
      <c r="K38" s="159">
        <v>0</v>
      </c>
    </row>
    <row r="39" spans="1:11" ht="15" hidden="1">
      <c r="A39" s="165"/>
      <c r="B39" s="159"/>
      <c r="C39" s="163"/>
      <c r="D39" s="147"/>
      <c r="E39" s="156"/>
      <c r="F39" s="145"/>
      <c r="G39" s="165"/>
      <c r="H39" s="163"/>
      <c r="I39" s="163"/>
      <c r="J39" s="159">
        <v>0</v>
      </c>
      <c r="K39" s="159">
        <v>0</v>
      </c>
    </row>
    <row r="40" spans="1:11" ht="15" customHeight="1">
      <c r="A40" s="507" t="s">
        <v>275</v>
      </c>
      <c r="B40" s="508"/>
      <c r="C40" s="508"/>
      <c r="D40" s="508"/>
      <c r="E40" s="508"/>
      <c r="F40" s="508"/>
      <c r="G40" s="508"/>
      <c r="H40" s="508"/>
      <c r="I40" s="509"/>
      <c r="J40" s="100">
        <f>SUM(J21:J39)</f>
        <v>0</v>
      </c>
      <c r="K40" s="100">
        <f>SUM(K21:K39)</f>
        <v>0</v>
      </c>
    </row>
    <row r="41" spans="1:11" ht="15">
      <c r="A41" s="291"/>
      <c r="B41" s="292"/>
      <c r="C41" s="292"/>
      <c r="D41" s="292"/>
      <c r="E41" s="292"/>
      <c r="F41" s="292"/>
      <c r="G41" s="292"/>
      <c r="H41" s="292"/>
      <c r="I41" s="292"/>
      <c r="J41" s="292"/>
      <c r="K41" s="293"/>
    </row>
    <row r="42" spans="1:11" ht="26.25" customHeight="1">
      <c r="A42" s="506" t="s">
        <v>276</v>
      </c>
      <c r="B42" s="506"/>
      <c r="C42" s="506"/>
      <c r="D42" s="506"/>
      <c r="E42" s="506"/>
      <c r="F42" s="506"/>
      <c r="G42" s="506"/>
      <c r="H42" s="506"/>
      <c r="I42" s="506"/>
      <c r="J42" s="506"/>
      <c r="K42" s="506"/>
    </row>
    <row r="43" spans="1:11" ht="15">
      <c r="A43" s="99"/>
      <c r="B43" s="96"/>
      <c r="C43" s="96"/>
      <c r="D43" s="96"/>
      <c r="E43" s="96"/>
      <c r="F43" s="96"/>
      <c r="G43" s="96"/>
      <c r="H43" s="96"/>
      <c r="I43" s="96"/>
      <c r="J43" s="96"/>
      <c r="K43" s="96"/>
    </row>
    <row r="44" spans="1:11" ht="15">
      <c r="A44" s="95" t="s">
        <v>277</v>
      </c>
      <c r="B44" s="96"/>
      <c r="C44" s="96"/>
      <c r="D44" s="96"/>
      <c r="E44" s="96"/>
      <c r="F44" s="96"/>
      <c r="G44" s="96"/>
      <c r="H44" s="96"/>
      <c r="I44" s="96"/>
      <c r="J44" s="96"/>
      <c r="K44" s="96"/>
    </row>
    <row r="45" spans="1:11" ht="56.25">
      <c r="A45" s="67" t="s">
        <v>278</v>
      </c>
      <c r="B45" s="67" t="s">
        <v>264</v>
      </c>
      <c r="C45" s="67" t="s">
        <v>468</v>
      </c>
      <c r="D45" s="67" t="s">
        <v>265</v>
      </c>
      <c r="E45" s="44" t="s">
        <v>614</v>
      </c>
      <c r="F45" s="67" t="s">
        <v>415</v>
      </c>
      <c r="G45" s="44" t="s">
        <v>218</v>
      </c>
      <c r="H45" s="44" t="s">
        <v>216</v>
      </c>
      <c r="I45" s="44" t="s">
        <v>267</v>
      </c>
      <c r="J45" s="44" t="s">
        <v>268</v>
      </c>
      <c r="K45" s="67" t="s">
        <v>269</v>
      </c>
    </row>
    <row r="46" spans="1:19" ht="45">
      <c r="A46" s="295">
        <v>44007</v>
      </c>
      <c r="B46" s="372">
        <v>12000</v>
      </c>
      <c r="C46" s="163" t="s">
        <v>717</v>
      </c>
      <c r="D46" s="163" t="s">
        <v>1539</v>
      </c>
      <c r="E46" s="166"/>
      <c r="F46" s="163" t="s">
        <v>1646</v>
      </c>
      <c r="G46" s="295">
        <v>44029</v>
      </c>
      <c r="H46" s="166">
        <v>6</v>
      </c>
      <c r="I46" s="166" t="s">
        <v>1541</v>
      </c>
      <c r="J46" s="371">
        <f>B46</f>
        <v>12000</v>
      </c>
      <c r="K46" s="159">
        <v>0</v>
      </c>
      <c r="S46" s="294"/>
    </row>
    <row r="47" spans="1:19" ht="45">
      <c r="A47" s="295">
        <v>44012</v>
      </c>
      <c r="B47" s="372">
        <v>60000</v>
      </c>
      <c r="C47" s="163" t="s">
        <v>707</v>
      </c>
      <c r="D47" s="163" t="s">
        <v>1540</v>
      </c>
      <c r="E47" s="166"/>
      <c r="F47" s="163" t="s">
        <v>1620</v>
      </c>
      <c r="G47" s="295">
        <v>44029</v>
      </c>
      <c r="H47" s="166">
        <v>5</v>
      </c>
      <c r="I47" s="166" t="s">
        <v>1541</v>
      </c>
      <c r="J47" s="371">
        <f aca="true" t="shared" si="0" ref="J47:J53">B47</f>
        <v>60000</v>
      </c>
      <c r="K47" s="159">
        <v>0</v>
      </c>
      <c r="S47" s="294"/>
    </row>
    <row r="48" spans="1:19" ht="45">
      <c r="A48" s="295">
        <v>44033</v>
      </c>
      <c r="B48" s="298">
        <v>83970</v>
      </c>
      <c r="C48" s="163" t="s">
        <v>827</v>
      </c>
      <c r="D48" s="163" t="s">
        <v>791</v>
      </c>
      <c r="E48" s="166"/>
      <c r="F48" s="163" t="s">
        <v>1647</v>
      </c>
      <c r="G48" s="295">
        <v>44036</v>
      </c>
      <c r="H48" s="166">
        <v>11</v>
      </c>
      <c r="I48" s="166" t="s">
        <v>1541</v>
      </c>
      <c r="J48" s="299">
        <f t="shared" si="0"/>
        <v>83970</v>
      </c>
      <c r="K48" s="159">
        <v>0</v>
      </c>
      <c r="S48" s="294"/>
    </row>
    <row r="49" spans="1:19" ht="45">
      <c r="A49" s="295">
        <v>44082</v>
      </c>
      <c r="B49" s="298">
        <v>700</v>
      </c>
      <c r="C49" s="163" t="s">
        <v>872</v>
      </c>
      <c r="D49" s="163" t="s">
        <v>1369</v>
      </c>
      <c r="E49" s="166"/>
      <c r="F49" s="163" t="s">
        <v>1636</v>
      </c>
      <c r="G49" s="295">
        <v>44055</v>
      </c>
      <c r="H49" s="166">
        <v>129</v>
      </c>
      <c r="I49" s="166" t="s">
        <v>1541</v>
      </c>
      <c r="J49" s="299">
        <f t="shared" si="0"/>
        <v>700</v>
      </c>
      <c r="K49" s="159">
        <v>0</v>
      </c>
      <c r="S49" s="294"/>
    </row>
    <row r="50" spans="1:19" ht="45">
      <c r="A50" s="295">
        <v>44082</v>
      </c>
      <c r="B50" s="298">
        <v>700</v>
      </c>
      <c r="C50" s="163" t="s">
        <v>873</v>
      </c>
      <c r="D50" s="163" t="s">
        <v>1369</v>
      </c>
      <c r="E50" s="166"/>
      <c r="F50" s="163" t="s">
        <v>1636</v>
      </c>
      <c r="G50" s="295">
        <v>44055</v>
      </c>
      <c r="H50" s="166">
        <v>129</v>
      </c>
      <c r="I50" s="166" t="s">
        <v>1541</v>
      </c>
      <c r="J50" s="299">
        <f t="shared" si="0"/>
        <v>700</v>
      </c>
      <c r="K50" s="159">
        <v>0</v>
      </c>
      <c r="S50" s="294"/>
    </row>
    <row r="51" spans="1:19" ht="45">
      <c r="A51" s="295">
        <v>44088</v>
      </c>
      <c r="B51" s="298">
        <v>4860</v>
      </c>
      <c r="C51" s="163" t="s">
        <v>880</v>
      </c>
      <c r="D51" s="163" t="s">
        <v>1372</v>
      </c>
      <c r="E51" s="166"/>
      <c r="F51" s="163" t="s">
        <v>1639</v>
      </c>
      <c r="G51" s="295">
        <v>44084</v>
      </c>
      <c r="H51" s="166">
        <v>150</v>
      </c>
      <c r="I51" s="166" t="s">
        <v>1541</v>
      </c>
      <c r="J51" s="299">
        <f t="shared" si="0"/>
        <v>4860</v>
      </c>
      <c r="K51" s="159">
        <v>0</v>
      </c>
      <c r="S51" s="294"/>
    </row>
    <row r="52" spans="1:19" ht="45">
      <c r="A52" s="295">
        <v>44088</v>
      </c>
      <c r="B52" s="298">
        <v>7895</v>
      </c>
      <c r="C52" s="163" t="s">
        <v>883</v>
      </c>
      <c r="D52" s="163" t="s">
        <v>1374</v>
      </c>
      <c r="E52" s="166"/>
      <c r="F52" s="163" t="s">
        <v>1648</v>
      </c>
      <c r="G52" s="295">
        <v>44089</v>
      </c>
      <c r="H52" s="166">
        <v>155</v>
      </c>
      <c r="I52" s="166" t="s">
        <v>1541</v>
      </c>
      <c r="J52" s="299">
        <f t="shared" si="0"/>
        <v>7895</v>
      </c>
      <c r="K52" s="159">
        <v>0</v>
      </c>
      <c r="S52" s="294"/>
    </row>
    <row r="53" spans="1:19" ht="45">
      <c r="A53" s="295">
        <v>44088</v>
      </c>
      <c r="B53" s="298">
        <v>8945</v>
      </c>
      <c r="C53" s="163" t="s">
        <v>884</v>
      </c>
      <c r="D53" s="163" t="s">
        <v>1542</v>
      </c>
      <c r="E53" s="163"/>
      <c r="F53" s="163" t="s">
        <v>1649</v>
      </c>
      <c r="G53" s="158">
        <v>44089</v>
      </c>
      <c r="H53" s="163">
        <v>154</v>
      </c>
      <c r="I53" s="166" t="s">
        <v>1541</v>
      </c>
      <c r="J53" s="299">
        <f t="shared" si="0"/>
        <v>8945</v>
      </c>
      <c r="K53" s="159">
        <v>0</v>
      </c>
      <c r="S53" s="294"/>
    </row>
    <row r="54" spans="1:19" ht="15">
      <c r="A54" s="504" t="s">
        <v>270</v>
      </c>
      <c r="B54" s="504"/>
      <c r="C54" s="504"/>
      <c r="D54" s="504"/>
      <c r="E54" s="504"/>
      <c r="F54" s="504"/>
      <c r="G54" s="504"/>
      <c r="H54" s="504"/>
      <c r="I54" s="504"/>
      <c r="J54" s="300">
        <f>SUM(J46:J53)</f>
        <v>179070</v>
      </c>
      <c r="K54" s="100">
        <f>SUM(K50:K53)</f>
        <v>0</v>
      </c>
      <c r="S54" s="294"/>
    </row>
    <row r="55" spans="1:11" ht="15">
      <c r="A55" s="97"/>
      <c r="B55" s="96"/>
      <c r="C55" s="96"/>
      <c r="D55" s="96"/>
      <c r="E55" s="96"/>
      <c r="F55" s="96"/>
      <c r="G55" s="96"/>
      <c r="H55" s="96"/>
      <c r="I55" s="96"/>
      <c r="J55" s="96"/>
      <c r="K55" s="96"/>
    </row>
    <row r="56" spans="1:11" ht="15">
      <c r="A56" s="97" t="s">
        <v>261</v>
      </c>
      <c r="B56" s="96"/>
      <c r="C56" s="96"/>
      <c r="D56" s="96"/>
      <c r="E56" s="96"/>
      <c r="F56" s="96"/>
      <c r="G56" s="96"/>
      <c r="H56" s="96"/>
      <c r="I56" s="96"/>
      <c r="J56" s="96"/>
      <c r="K56" s="96"/>
    </row>
    <row r="57" spans="1:11" ht="56.25">
      <c r="A57" s="67" t="s">
        <v>278</v>
      </c>
      <c r="B57" s="67" t="s">
        <v>469</v>
      </c>
      <c r="C57" s="67" t="s">
        <v>279</v>
      </c>
      <c r="D57" s="67" t="s">
        <v>319</v>
      </c>
      <c r="E57" s="67" t="s">
        <v>189</v>
      </c>
      <c r="F57" s="67" t="s">
        <v>467</v>
      </c>
      <c r="G57" s="67" t="s">
        <v>218</v>
      </c>
      <c r="H57" s="67" t="s">
        <v>272</v>
      </c>
      <c r="I57" s="67" t="s">
        <v>273</v>
      </c>
      <c r="J57" s="67" t="s">
        <v>470</v>
      </c>
      <c r="K57" s="44" t="s">
        <v>269</v>
      </c>
    </row>
    <row r="58" spans="1:11" ht="101.25">
      <c r="A58" s="158">
        <v>44055</v>
      </c>
      <c r="B58" s="298">
        <v>1677668.5</v>
      </c>
      <c r="C58" s="163" t="s">
        <v>919</v>
      </c>
      <c r="D58" s="163" t="s">
        <v>1382</v>
      </c>
      <c r="E58" s="163" t="s">
        <v>907</v>
      </c>
      <c r="F58" s="163" t="s">
        <v>1383</v>
      </c>
      <c r="G58" s="158">
        <v>44055</v>
      </c>
      <c r="H58" s="163">
        <v>36</v>
      </c>
      <c r="I58" s="163" t="s">
        <v>1541</v>
      </c>
      <c r="J58" s="299">
        <f>B58</f>
        <v>1677668.5</v>
      </c>
      <c r="K58" s="159">
        <v>0</v>
      </c>
    </row>
    <row r="59" spans="1:11" ht="15">
      <c r="A59" s="163"/>
      <c r="B59" s="163"/>
      <c r="C59" s="163"/>
      <c r="D59" s="163"/>
      <c r="E59" s="163"/>
      <c r="F59" s="163"/>
      <c r="G59" s="163"/>
      <c r="H59" s="163"/>
      <c r="I59" s="163"/>
      <c r="J59" s="159">
        <v>0</v>
      </c>
      <c r="K59" s="159">
        <v>0</v>
      </c>
    </row>
    <row r="60" spans="1:11" ht="15">
      <c r="A60" s="163"/>
      <c r="B60" s="163"/>
      <c r="C60" s="163"/>
      <c r="D60" s="163"/>
      <c r="E60" s="163"/>
      <c r="F60" s="163"/>
      <c r="G60" s="163"/>
      <c r="H60" s="163"/>
      <c r="I60" s="163"/>
      <c r="J60" s="159">
        <v>0</v>
      </c>
      <c r="K60" s="159">
        <v>0</v>
      </c>
    </row>
    <row r="61" spans="1:11" ht="15">
      <c r="A61" s="163"/>
      <c r="B61" s="163"/>
      <c r="C61" s="163"/>
      <c r="D61" s="163"/>
      <c r="E61" s="163"/>
      <c r="F61" s="163"/>
      <c r="G61" s="163"/>
      <c r="H61" s="163"/>
      <c r="I61" s="163"/>
      <c r="J61" s="159">
        <v>0</v>
      </c>
      <c r="K61" s="159">
        <v>0</v>
      </c>
    </row>
    <row r="62" spans="1:11" ht="15">
      <c r="A62" s="167" t="s">
        <v>453</v>
      </c>
      <c r="B62" s="167" t="s">
        <v>453</v>
      </c>
      <c r="C62" s="167" t="s">
        <v>453</v>
      </c>
      <c r="D62" s="167" t="s">
        <v>453</v>
      </c>
      <c r="E62" s="167" t="s">
        <v>453</v>
      </c>
      <c r="F62" s="167" t="s">
        <v>453</v>
      </c>
      <c r="G62" s="167" t="s">
        <v>453</v>
      </c>
      <c r="H62" s="167" t="s">
        <v>453</v>
      </c>
      <c r="I62" s="167" t="s">
        <v>453</v>
      </c>
      <c r="J62" s="159">
        <v>0</v>
      </c>
      <c r="K62" s="159">
        <v>0</v>
      </c>
    </row>
    <row r="63" spans="1:11" ht="15">
      <c r="A63" s="503" t="s">
        <v>275</v>
      </c>
      <c r="B63" s="503"/>
      <c r="C63" s="503"/>
      <c r="D63" s="503"/>
      <c r="E63" s="503"/>
      <c r="F63" s="503"/>
      <c r="G63" s="503"/>
      <c r="H63" s="503"/>
      <c r="I63" s="503"/>
      <c r="J63" s="300">
        <f>SUM(J58:J62)</f>
        <v>1677668.5</v>
      </c>
      <c r="K63" s="100">
        <f>SUM(K59:K62)</f>
        <v>0</v>
      </c>
    </row>
    <row r="64" ht="15">
      <c r="J64" s="50"/>
    </row>
  </sheetData>
  <sheetProtection formatCells="0" formatColumns="0" formatRows="0" insertColumns="0" insertRows="0" insertHyperlinks="0" deleteColumns="0" deleteRows="0" sort="0" autoFilter="0" pivotTables="0"/>
  <mergeCells count="6">
    <mergeCell ref="A63:I63"/>
    <mergeCell ref="A17:I17"/>
    <mergeCell ref="A1:K1"/>
    <mergeCell ref="A42:K42"/>
    <mergeCell ref="A54:I54"/>
    <mergeCell ref="A40:I40"/>
  </mergeCells>
  <printOptions/>
  <pageMargins left="0.5118110236220472" right="0.5118110236220472" top="0.7480314960629921" bottom="0.7480314960629921" header="0.31496062992125984" footer="0.31496062992125984"/>
  <pageSetup fitToHeight="1" fitToWidth="1" horizontalDpi="600" verticalDpi="600" orientation="portrait" paperSize="9" scale="48" r:id="rId1"/>
</worksheet>
</file>

<file path=xl/worksheets/sheet12.xml><?xml version="1.0" encoding="utf-8"?>
<worksheet xmlns="http://schemas.openxmlformats.org/spreadsheetml/2006/main" xmlns:r="http://schemas.openxmlformats.org/officeDocument/2006/relationships">
  <sheetPr>
    <tabColor theme="5" tint="0.39998000860214233"/>
  </sheetPr>
  <dimension ref="A2:I39"/>
  <sheetViews>
    <sheetView zoomScalePageLayoutView="0" workbookViewId="0" topLeftCell="A13">
      <selection activeCell="J36" sqref="J36"/>
    </sheetView>
  </sheetViews>
  <sheetFormatPr defaultColWidth="9.140625" defaultRowHeight="15"/>
  <cols>
    <col min="1" max="1" width="8.8515625" style="0" customWidth="1"/>
    <col min="2" max="2" width="10.28125" style="0" customWidth="1"/>
    <col min="3" max="3" width="11.421875" style="0" customWidth="1"/>
    <col min="4" max="4" width="14.7109375" style="0" customWidth="1"/>
    <col min="5" max="5" width="11.28125" style="0" customWidth="1"/>
    <col min="6" max="6" width="30.7109375" style="0" customWidth="1"/>
    <col min="7" max="7" width="11.7109375" style="0" customWidth="1"/>
    <col min="10" max="10" width="9.57421875" style="0" bestFit="1" customWidth="1"/>
  </cols>
  <sheetData>
    <row r="1" ht="10.5" customHeight="1"/>
    <row r="2" spans="1:7" ht="15">
      <c r="A2" s="97" t="s">
        <v>280</v>
      </c>
      <c r="B2" s="97"/>
      <c r="C2" s="97"/>
      <c r="D2" s="97"/>
      <c r="E2" s="97"/>
      <c r="F2" s="97"/>
      <c r="G2" s="97"/>
    </row>
    <row r="3" spans="1:7" ht="15">
      <c r="A3" s="105" t="s">
        <v>277</v>
      </c>
      <c r="B3" s="105"/>
      <c r="C3" s="105"/>
      <c r="D3" s="105"/>
      <c r="E3" s="105"/>
      <c r="F3" s="105"/>
      <c r="G3" s="105"/>
    </row>
    <row r="4" spans="1:7" ht="52.5">
      <c r="A4" s="106" t="s">
        <v>509</v>
      </c>
      <c r="B4" s="106" t="s">
        <v>205</v>
      </c>
      <c r="C4" s="106" t="s">
        <v>510</v>
      </c>
      <c r="D4" s="106" t="s">
        <v>259</v>
      </c>
      <c r="E4" s="106" t="s">
        <v>260</v>
      </c>
      <c r="F4" s="107" t="s">
        <v>511</v>
      </c>
      <c r="G4" s="106" t="s">
        <v>512</v>
      </c>
    </row>
    <row r="5" spans="1:7" ht="15">
      <c r="A5" s="171"/>
      <c r="B5" s="171"/>
      <c r="C5" s="171"/>
      <c r="D5" s="171"/>
      <c r="E5" s="171"/>
      <c r="F5" s="172"/>
      <c r="G5" s="170">
        <v>0</v>
      </c>
    </row>
    <row r="6" spans="1:7" ht="15">
      <c r="A6" s="171"/>
      <c r="B6" s="171"/>
      <c r="C6" s="171"/>
      <c r="D6" s="171"/>
      <c r="E6" s="171"/>
      <c r="F6" s="172"/>
      <c r="G6" s="170">
        <v>0</v>
      </c>
    </row>
    <row r="7" spans="1:7" ht="15">
      <c r="A7" s="171"/>
      <c r="B7" s="171"/>
      <c r="C7" s="171"/>
      <c r="D7" s="171"/>
      <c r="E7" s="171"/>
      <c r="F7" s="172"/>
      <c r="G7" s="170">
        <v>0</v>
      </c>
    </row>
    <row r="8" spans="1:7" ht="15">
      <c r="A8" s="171"/>
      <c r="B8" s="171"/>
      <c r="C8" s="171"/>
      <c r="D8" s="171"/>
      <c r="E8" s="171"/>
      <c r="F8" s="172"/>
      <c r="G8" s="170">
        <v>0</v>
      </c>
    </row>
    <row r="9" spans="1:7" ht="15">
      <c r="A9" s="171"/>
      <c r="B9" s="171"/>
      <c r="C9" s="171"/>
      <c r="D9" s="171"/>
      <c r="E9" s="171"/>
      <c r="F9" s="172"/>
      <c r="G9" s="170">
        <v>0</v>
      </c>
    </row>
    <row r="10" spans="1:7" ht="15">
      <c r="A10" s="171"/>
      <c r="B10" s="171"/>
      <c r="C10" s="171"/>
      <c r="D10" s="171"/>
      <c r="E10" s="171"/>
      <c r="F10" s="172"/>
      <c r="G10" s="170">
        <v>0</v>
      </c>
    </row>
    <row r="11" spans="1:7" ht="15">
      <c r="A11" s="171"/>
      <c r="B11" s="171"/>
      <c r="C11" s="171"/>
      <c r="D11" s="171"/>
      <c r="E11" s="171"/>
      <c r="F11" s="172"/>
      <c r="G11" s="170">
        <v>0</v>
      </c>
    </row>
    <row r="12" spans="1:7" ht="15">
      <c r="A12" s="171"/>
      <c r="B12" s="171"/>
      <c r="C12" s="171"/>
      <c r="D12" s="171"/>
      <c r="E12" s="171"/>
      <c r="F12" s="172"/>
      <c r="G12" s="170">
        <v>0</v>
      </c>
    </row>
    <row r="13" spans="1:7" ht="15">
      <c r="A13" s="171"/>
      <c r="B13" s="171"/>
      <c r="C13" s="171"/>
      <c r="D13" s="171"/>
      <c r="E13" s="171"/>
      <c r="F13" s="172"/>
      <c r="G13" s="170">
        <v>0</v>
      </c>
    </row>
    <row r="14" spans="1:7" ht="15">
      <c r="A14" s="171"/>
      <c r="B14" s="171"/>
      <c r="C14" s="171"/>
      <c r="D14" s="171"/>
      <c r="E14" s="171"/>
      <c r="F14" s="172"/>
      <c r="G14" s="170">
        <v>0</v>
      </c>
    </row>
    <row r="15" spans="1:7" ht="15">
      <c r="A15" s="171"/>
      <c r="B15" s="171"/>
      <c r="C15" s="171"/>
      <c r="D15" s="171"/>
      <c r="E15" s="171"/>
      <c r="F15" s="172"/>
      <c r="G15" s="170">
        <v>0</v>
      </c>
    </row>
    <row r="16" spans="1:7" ht="15">
      <c r="A16" s="171"/>
      <c r="B16" s="171"/>
      <c r="C16" s="171"/>
      <c r="D16" s="171"/>
      <c r="E16" s="171"/>
      <c r="F16" s="172"/>
      <c r="G16" s="170">
        <v>0</v>
      </c>
    </row>
    <row r="17" spans="1:7" ht="15">
      <c r="A17" s="171"/>
      <c r="B17" s="171"/>
      <c r="C17" s="171"/>
      <c r="D17" s="171"/>
      <c r="E17" s="171"/>
      <c r="F17" s="172"/>
      <c r="G17" s="170">
        <v>0</v>
      </c>
    </row>
    <row r="18" spans="1:7" ht="15">
      <c r="A18" s="171"/>
      <c r="B18" s="171"/>
      <c r="C18" s="171"/>
      <c r="D18" s="171"/>
      <c r="E18" s="171"/>
      <c r="F18" s="172"/>
      <c r="G18" s="170">
        <v>0</v>
      </c>
    </row>
    <row r="19" spans="1:7" ht="15">
      <c r="A19" s="171"/>
      <c r="B19" s="171"/>
      <c r="C19" s="171"/>
      <c r="D19" s="171"/>
      <c r="E19" s="171"/>
      <c r="F19" s="172"/>
      <c r="G19" s="170">
        <v>0</v>
      </c>
    </row>
    <row r="20" spans="1:7" ht="15">
      <c r="A20" s="171"/>
      <c r="B20" s="171"/>
      <c r="C20" s="171"/>
      <c r="D20" s="171"/>
      <c r="E20" s="171"/>
      <c r="F20" s="172"/>
      <c r="G20" s="170">
        <v>0</v>
      </c>
    </row>
    <row r="21" spans="1:7" ht="15">
      <c r="A21" s="171"/>
      <c r="B21" s="171"/>
      <c r="C21" s="171"/>
      <c r="D21" s="171"/>
      <c r="E21" s="171"/>
      <c r="F21" s="172"/>
      <c r="G21" s="170">
        <v>0</v>
      </c>
    </row>
    <row r="22" spans="1:7" ht="15">
      <c r="A22" s="171"/>
      <c r="B22" s="171"/>
      <c r="C22" s="171"/>
      <c r="D22" s="171"/>
      <c r="E22" s="171"/>
      <c r="F22" s="172"/>
      <c r="G22" s="170">
        <v>0</v>
      </c>
    </row>
    <row r="23" spans="1:7" ht="15">
      <c r="A23" s="171"/>
      <c r="B23" s="171"/>
      <c r="C23" s="171"/>
      <c r="D23" s="171"/>
      <c r="E23" s="171"/>
      <c r="F23" s="172"/>
      <c r="G23" s="170">
        <v>0</v>
      </c>
    </row>
    <row r="24" spans="1:7" ht="15">
      <c r="A24" s="171"/>
      <c r="B24" s="171"/>
      <c r="C24" s="171"/>
      <c r="D24" s="171"/>
      <c r="E24" s="171"/>
      <c r="F24" s="172"/>
      <c r="G24" s="170">
        <v>0</v>
      </c>
    </row>
    <row r="25" spans="1:7" ht="15">
      <c r="A25" s="171"/>
      <c r="B25" s="171"/>
      <c r="C25" s="171"/>
      <c r="D25" s="171"/>
      <c r="E25" s="171"/>
      <c r="F25" s="172"/>
      <c r="G25" s="170">
        <v>0</v>
      </c>
    </row>
    <row r="26" spans="1:7" ht="15">
      <c r="A26" s="171"/>
      <c r="B26" s="171"/>
      <c r="C26" s="171"/>
      <c r="D26" s="171"/>
      <c r="E26" s="171"/>
      <c r="F26" s="172"/>
      <c r="G26" s="170">
        <v>0</v>
      </c>
    </row>
    <row r="27" spans="1:7" ht="15">
      <c r="A27" s="171"/>
      <c r="B27" s="171"/>
      <c r="C27" s="171"/>
      <c r="D27" s="171"/>
      <c r="E27" s="171"/>
      <c r="F27" s="172"/>
      <c r="G27" s="170">
        <v>0</v>
      </c>
    </row>
    <row r="28" spans="1:7" ht="15">
      <c r="A28" s="171"/>
      <c r="B28" s="171"/>
      <c r="C28" s="171"/>
      <c r="D28" s="171"/>
      <c r="E28" s="171"/>
      <c r="F28" s="172"/>
      <c r="G28" s="170">
        <v>0</v>
      </c>
    </row>
    <row r="29" spans="1:7" ht="15">
      <c r="A29" s="171"/>
      <c r="B29" s="171"/>
      <c r="C29" s="171"/>
      <c r="D29" s="171"/>
      <c r="E29" s="171"/>
      <c r="F29" s="172"/>
      <c r="G29" s="170">
        <v>0</v>
      </c>
    </row>
    <row r="30" spans="1:7" ht="15">
      <c r="A30" s="173" t="s">
        <v>453</v>
      </c>
      <c r="B30" s="173" t="s">
        <v>453</v>
      </c>
      <c r="C30" s="173" t="s">
        <v>453</v>
      </c>
      <c r="D30" s="173" t="s">
        <v>453</v>
      </c>
      <c r="E30" s="173" t="s">
        <v>453</v>
      </c>
      <c r="F30" s="173" t="s">
        <v>453</v>
      </c>
      <c r="G30" s="170">
        <v>0</v>
      </c>
    </row>
    <row r="31" spans="1:7" ht="15">
      <c r="A31" s="510" t="s">
        <v>217</v>
      </c>
      <c r="B31" s="510"/>
      <c r="C31" s="510"/>
      <c r="D31" s="510"/>
      <c r="E31" s="510"/>
      <c r="F31" s="510"/>
      <c r="G31" s="108">
        <f>SUM(G5:G30)</f>
        <v>0</v>
      </c>
    </row>
    <row r="32" spans="1:7" ht="4.5" customHeight="1">
      <c r="A32" s="109"/>
      <c r="B32" s="109"/>
      <c r="C32" s="109"/>
      <c r="D32" s="109"/>
      <c r="E32" s="109"/>
      <c r="F32" s="109"/>
      <c r="G32" s="110"/>
    </row>
    <row r="33" spans="1:9" ht="15">
      <c r="A33" s="105" t="s">
        <v>261</v>
      </c>
      <c r="B33" s="105"/>
      <c r="C33" s="105"/>
      <c r="D33" s="105"/>
      <c r="E33" s="105"/>
      <c r="F33" s="105"/>
      <c r="G33" s="105"/>
      <c r="I33" s="50"/>
    </row>
    <row r="34" spans="1:7" ht="63.75" customHeight="1">
      <c r="A34" s="111" t="s">
        <v>589</v>
      </c>
      <c r="B34" s="111" t="s">
        <v>205</v>
      </c>
      <c r="C34" s="111" t="s">
        <v>401</v>
      </c>
      <c r="D34" s="111" t="s">
        <v>590</v>
      </c>
      <c r="E34" s="111" t="s">
        <v>579</v>
      </c>
      <c r="F34" s="111" t="s">
        <v>586</v>
      </c>
      <c r="G34" s="111" t="s">
        <v>403</v>
      </c>
    </row>
    <row r="35" spans="1:7" ht="23.25" customHeight="1">
      <c r="A35" s="169"/>
      <c r="B35" s="169"/>
      <c r="C35" s="169"/>
      <c r="D35" s="169"/>
      <c r="E35" s="169"/>
      <c r="F35" s="169"/>
      <c r="G35" s="170">
        <v>0</v>
      </c>
    </row>
    <row r="36" spans="1:7" ht="20.25" customHeight="1">
      <c r="A36" s="169"/>
      <c r="B36" s="169"/>
      <c r="C36" s="169"/>
      <c r="D36" s="169"/>
      <c r="E36" s="169"/>
      <c r="F36" s="169"/>
      <c r="G36" s="170">
        <v>0</v>
      </c>
    </row>
    <row r="37" spans="1:7" ht="22.5" customHeight="1">
      <c r="A37" s="169"/>
      <c r="B37" s="169"/>
      <c r="C37" s="169"/>
      <c r="D37" s="169"/>
      <c r="E37" s="169"/>
      <c r="F37" s="169"/>
      <c r="G37" s="170">
        <v>0</v>
      </c>
    </row>
    <row r="38" spans="1:7" ht="15">
      <c r="A38" s="169" t="s">
        <v>453</v>
      </c>
      <c r="B38" s="169" t="s">
        <v>453</v>
      </c>
      <c r="C38" s="169" t="s">
        <v>453</v>
      </c>
      <c r="D38" s="169" t="s">
        <v>453</v>
      </c>
      <c r="E38" s="169" t="s">
        <v>453</v>
      </c>
      <c r="F38" s="169" t="s">
        <v>453</v>
      </c>
      <c r="G38" s="170">
        <v>0</v>
      </c>
    </row>
    <row r="39" spans="1:7" ht="15">
      <c r="A39" s="510" t="s">
        <v>217</v>
      </c>
      <c r="B39" s="510"/>
      <c r="C39" s="510"/>
      <c r="D39" s="510"/>
      <c r="E39" s="510"/>
      <c r="F39" s="510"/>
      <c r="G39" s="112">
        <f>SUM(G35:G38)</f>
        <v>0</v>
      </c>
    </row>
  </sheetData>
  <sheetProtection password="CE28" sheet="1" formatCells="0" formatColumns="0" formatRows="0" insertColumns="0" insertRows="0" insertHyperlinks="0" deleteColumns="0" deleteRows="0" sort="0" autoFilter="0" pivotTables="0"/>
  <mergeCells count="2">
    <mergeCell ref="A31:F31"/>
    <mergeCell ref="A39:F39"/>
  </mergeCells>
  <printOptions/>
  <pageMargins left="0.2362204724409449" right="0.2362204724409449"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5" tint="0.39998000860214233"/>
  </sheetPr>
  <dimension ref="A1:N421"/>
  <sheetViews>
    <sheetView zoomScalePageLayoutView="0" workbookViewId="0" topLeftCell="A1">
      <selection activeCell="U12" sqref="U12"/>
    </sheetView>
  </sheetViews>
  <sheetFormatPr defaultColWidth="9.140625" defaultRowHeight="15"/>
  <cols>
    <col min="3" max="3" width="14.28125" style="0" customWidth="1"/>
    <col min="10" max="11" width="8.421875" style="0" customWidth="1"/>
    <col min="12" max="12" width="8.57421875" style="0" customWidth="1"/>
  </cols>
  <sheetData>
    <row r="1" spans="1:14" ht="27.75" customHeight="1">
      <c r="A1" s="512" t="s">
        <v>282</v>
      </c>
      <c r="B1" s="512"/>
      <c r="C1" s="512"/>
      <c r="D1" s="512"/>
      <c r="E1" s="512"/>
      <c r="F1" s="512"/>
      <c r="G1" s="512"/>
      <c r="H1" s="512"/>
      <c r="I1" s="512"/>
      <c r="J1" s="512"/>
      <c r="K1" s="512"/>
      <c r="L1" s="10"/>
      <c r="M1" s="10"/>
      <c r="N1" s="10"/>
    </row>
    <row r="2" spans="1:14" ht="15">
      <c r="A2" s="113"/>
      <c r="B2" s="96"/>
      <c r="C2" s="96"/>
      <c r="D2" s="96"/>
      <c r="E2" s="96"/>
      <c r="F2" s="96"/>
      <c r="G2" s="96"/>
      <c r="H2" s="96"/>
      <c r="I2" s="96"/>
      <c r="J2" s="96"/>
      <c r="K2" s="96"/>
      <c r="L2" s="10"/>
      <c r="M2" s="10"/>
      <c r="N2" s="10"/>
    </row>
    <row r="3" spans="1:14" ht="15">
      <c r="A3" s="97" t="s">
        <v>277</v>
      </c>
      <c r="B3" s="96"/>
      <c r="C3" s="96"/>
      <c r="D3" s="96"/>
      <c r="E3" s="96"/>
      <c r="F3" s="96"/>
      <c r="G3" s="96"/>
      <c r="H3" s="96"/>
      <c r="I3" s="96"/>
      <c r="J3" s="96"/>
      <c r="K3" s="96"/>
      <c r="L3" s="10"/>
      <c r="M3" s="10"/>
      <c r="N3" s="10"/>
    </row>
    <row r="4" spans="1:14" ht="78.75">
      <c r="A4" s="67" t="s">
        <v>283</v>
      </c>
      <c r="B4" s="67" t="s">
        <v>264</v>
      </c>
      <c r="C4" s="67" t="s">
        <v>216</v>
      </c>
      <c r="D4" s="67" t="s">
        <v>265</v>
      </c>
      <c r="E4" s="44" t="s">
        <v>614</v>
      </c>
      <c r="F4" s="67" t="s">
        <v>415</v>
      </c>
      <c r="G4" s="44" t="s">
        <v>266</v>
      </c>
      <c r="H4" s="44" t="s">
        <v>216</v>
      </c>
      <c r="I4" s="44" t="s">
        <v>267</v>
      </c>
      <c r="J4" s="44" t="s">
        <v>268</v>
      </c>
      <c r="K4" s="67" t="s">
        <v>269</v>
      </c>
      <c r="L4" s="10"/>
      <c r="M4" s="10"/>
      <c r="N4" s="10"/>
    </row>
    <row r="5" spans="1:14" ht="15">
      <c r="A5" s="163"/>
      <c r="B5" s="163"/>
      <c r="C5" s="163"/>
      <c r="D5" s="163"/>
      <c r="E5" s="166"/>
      <c r="F5" s="163"/>
      <c r="G5" s="166"/>
      <c r="H5" s="166"/>
      <c r="I5" s="166"/>
      <c r="J5" s="168">
        <v>0</v>
      </c>
      <c r="K5" s="159">
        <v>0</v>
      </c>
      <c r="L5" s="10"/>
      <c r="M5" s="10"/>
      <c r="N5" s="10"/>
    </row>
    <row r="6" spans="1:14" ht="15">
      <c r="A6" s="163"/>
      <c r="B6" s="163"/>
      <c r="C6" s="163"/>
      <c r="D6" s="163"/>
      <c r="E6" s="166"/>
      <c r="F6" s="163"/>
      <c r="G6" s="166"/>
      <c r="H6" s="166"/>
      <c r="I6" s="166"/>
      <c r="J6" s="168">
        <v>0</v>
      </c>
      <c r="K6" s="159">
        <v>0</v>
      </c>
      <c r="L6" s="10"/>
      <c r="M6" s="10"/>
      <c r="N6" s="10"/>
    </row>
    <row r="7" spans="1:14" ht="15">
      <c r="A7" s="163"/>
      <c r="B7" s="163"/>
      <c r="C7" s="163"/>
      <c r="D7" s="163"/>
      <c r="E7" s="166"/>
      <c r="F7" s="163"/>
      <c r="G7" s="166"/>
      <c r="H7" s="166"/>
      <c r="I7" s="166"/>
      <c r="J7" s="168">
        <v>0</v>
      </c>
      <c r="K7" s="159">
        <v>0</v>
      </c>
      <c r="L7" s="10"/>
      <c r="M7" s="10"/>
      <c r="N7" s="10"/>
    </row>
    <row r="8" spans="1:14" ht="15">
      <c r="A8" s="167" t="s">
        <v>453</v>
      </c>
      <c r="B8" s="167" t="s">
        <v>453</v>
      </c>
      <c r="C8" s="167" t="s">
        <v>453</v>
      </c>
      <c r="D8" s="167" t="s">
        <v>453</v>
      </c>
      <c r="E8" s="167" t="s">
        <v>453</v>
      </c>
      <c r="F8" s="167" t="s">
        <v>453</v>
      </c>
      <c r="G8" s="167" t="s">
        <v>453</v>
      </c>
      <c r="H8" s="167" t="s">
        <v>453</v>
      </c>
      <c r="I8" s="167" t="s">
        <v>453</v>
      </c>
      <c r="J8" s="168">
        <v>0</v>
      </c>
      <c r="K8" s="159">
        <v>0</v>
      </c>
      <c r="L8" s="10"/>
      <c r="M8" s="10"/>
      <c r="N8" s="10"/>
    </row>
    <row r="9" spans="1:14" ht="15">
      <c r="A9" s="504" t="s">
        <v>270</v>
      </c>
      <c r="B9" s="504"/>
      <c r="C9" s="504"/>
      <c r="D9" s="504"/>
      <c r="E9" s="504"/>
      <c r="F9" s="504"/>
      <c r="G9" s="504"/>
      <c r="H9" s="504"/>
      <c r="I9" s="504"/>
      <c r="J9" s="100">
        <f>SUM(J5:J8)</f>
        <v>0</v>
      </c>
      <c r="K9" s="100">
        <f>SUM(K5:K8)</f>
        <v>0</v>
      </c>
      <c r="L9" s="10"/>
      <c r="M9" s="10"/>
      <c r="N9" s="10"/>
    </row>
    <row r="10" spans="1:14" ht="15">
      <c r="A10" s="97"/>
      <c r="B10" s="96"/>
      <c r="C10" s="96"/>
      <c r="D10" s="96"/>
      <c r="E10" s="96"/>
      <c r="F10" s="96"/>
      <c r="G10" s="96"/>
      <c r="H10" s="96"/>
      <c r="I10" s="96"/>
      <c r="J10" s="96"/>
      <c r="K10" s="96"/>
      <c r="L10" s="10"/>
      <c r="M10" s="10"/>
      <c r="N10" s="10"/>
    </row>
    <row r="11" spans="1:14" ht="15">
      <c r="A11" s="97" t="s">
        <v>261</v>
      </c>
      <c r="B11" s="96"/>
      <c r="C11" s="96"/>
      <c r="D11" s="96"/>
      <c r="E11" s="96"/>
      <c r="F11" s="96"/>
      <c r="G11" s="96"/>
      <c r="H11" s="96"/>
      <c r="I11" s="96"/>
      <c r="J11" s="96"/>
      <c r="K11" s="96"/>
      <c r="L11" s="10"/>
      <c r="M11" s="10"/>
      <c r="N11" s="10"/>
    </row>
    <row r="12" spans="1:14" ht="56.25">
      <c r="A12" s="67" t="s">
        <v>281</v>
      </c>
      <c r="B12" s="67" t="s">
        <v>284</v>
      </c>
      <c r="C12" s="67" t="s">
        <v>271</v>
      </c>
      <c r="D12" s="67" t="s">
        <v>319</v>
      </c>
      <c r="E12" s="67" t="s">
        <v>405</v>
      </c>
      <c r="F12" s="67" t="s">
        <v>467</v>
      </c>
      <c r="G12" s="67" t="s">
        <v>218</v>
      </c>
      <c r="H12" s="67" t="s">
        <v>468</v>
      </c>
      <c r="I12" s="67" t="s">
        <v>273</v>
      </c>
      <c r="J12" s="67" t="s">
        <v>470</v>
      </c>
      <c r="K12" s="44" t="s">
        <v>269</v>
      </c>
      <c r="L12" s="10"/>
      <c r="M12" s="10"/>
      <c r="N12" s="10"/>
    </row>
    <row r="13" spans="1:14" ht="15">
      <c r="A13" s="163"/>
      <c r="B13" s="163"/>
      <c r="C13" s="163"/>
      <c r="D13" s="163"/>
      <c r="E13" s="163"/>
      <c r="F13" s="163"/>
      <c r="G13" s="163"/>
      <c r="H13" s="163"/>
      <c r="I13" s="163"/>
      <c r="J13" s="159">
        <v>0</v>
      </c>
      <c r="K13" s="168">
        <v>0</v>
      </c>
      <c r="L13" s="10"/>
      <c r="M13" s="10"/>
      <c r="N13" s="10"/>
    </row>
    <row r="14" spans="1:14" ht="15">
      <c r="A14" s="163"/>
      <c r="B14" s="163"/>
      <c r="C14" s="163"/>
      <c r="D14" s="163"/>
      <c r="E14" s="163"/>
      <c r="F14" s="163"/>
      <c r="G14" s="163"/>
      <c r="H14" s="163"/>
      <c r="I14" s="163"/>
      <c r="J14" s="159">
        <v>0</v>
      </c>
      <c r="K14" s="168">
        <v>0</v>
      </c>
      <c r="L14" s="10"/>
      <c r="M14" s="10"/>
      <c r="N14" s="10"/>
    </row>
    <row r="15" spans="1:14" ht="15">
      <c r="A15" s="163"/>
      <c r="B15" s="163"/>
      <c r="C15" s="163"/>
      <c r="D15" s="163"/>
      <c r="E15" s="163"/>
      <c r="F15" s="163"/>
      <c r="G15" s="163"/>
      <c r="H15" s="163"/>
      <c r="I15" s="163"/>
      <c r="J15" s="159">
        <v>0</v>
      </c>
      <c r="K15" s="168">
        <v>0</v>
      </c>
      <c r="L15" s="10"/>
      <c r="M15" s="10"/>
      <c r="N15" s="10"/>
    </row>
    <row r="16" spans="1:14" ht="15">
      <c r="A16" s="167" t="s">
        <v>453</v>
      </c>
      <c r="B16" s="167" t="s">
        <v>453</v>
      </c>
      <c r="C16" s="167" t="s">
        <v>453</v>
      </c>
      <c r="D16" s="167" t="s">
        <v>453</v>
      </c>
      <c r="E16" s="167" t="s">
        <v>453</v>
      </c>
      <c r="F16" s="167" t="s">
        <v>453</v>
      </c>
      <c r="G16" s="167" t="s">
        <v>453</v>
      </c>
      <c r="H16" s="167" t="s">
        <v>453</v>
      </c>
      <c r="I16" s="167" t="s">
        <v>453</v>
      </c>
      <c r="J16" s="159">
        <v>0</v>
      </c>
      <c r="K16" s="168">
        <v>0</v>
      </c>
      <c r="L16" s="10"/>
      <c r="M16" s="10"/>
      <c r="N16" s="10"/>
    </row>
    <row r="17" spans="1:14" ht="15">
      <c r="A17" s="503" t="s">
        <v>275</v>
      </c>
      <c r="B17" s="503"/>
      <c r="C17" s="503"/>
      <c r="D17" s="503"/>
      <c r="E17" s="503"/>
      <c r="F17" s="503"/>
      <c r="G17" s="503"/>
      <c r="H17" s="503"/>
      <c r="I17" s="503"/>
      <c r="J17" s="100">
        <f>SUM(J13:J16)</f>
        <v>0</v>
      </c>
      <c r="K17" s="100">
        <f>SUM(K13:K16)</f>
        <v>0</v>
      </c>
      <c r="L17" s="10"/>
      <c r="M17" s="10"/>
      <c r="N17" s="10"/>
    </row>
    <row r="18" spans="1:14" ht="27.75" customHeight="1">
      <c r="A18" s="511" t="s">
        <v>616</v>
      </c>
      <c r="B18" s="511"/>
      <c r="C18" s="511"/>
      <c r="D18" s="511"/>
      <c r="E18" s="511"/>
      <c r="F18" s="511"/>
      <c r="G18" s="511"/>
      <c r="H18" s="511"/>
      <c r="I18" s="511"/>
      <c r="J18" s="511"/>
      <c r="K18" s="511"/>
      <c r="L18" s="10"/>
      <c r="M18" s="10"/>
      <c r="N18" s="10"/>
    </row>
    <row r="19" spans="1:14" ht="15">
      <c r="A19" s="114"/>
      <c r="B19" s="96"/>
      <c r="C19" s="96"/>
      <c r="D19" s="96"/>
      <c r="E19" s="96"/>
      <c r="F19" s="96"/>
      <c r="G19" s="96"/>
      <c r="H19" s="96"/>
      <c r="I19" s="96"/>
      <c r="J19" s="96"/>
      <c r="K19" s="96"/>
      <c r="L19" s="10"/>
      <c r="M19" s="10"/>
      <c r="N19" s="10"/>
    </row>
    <row r="20" spans="1:14" ht="15">
      <c r="A20" s="97" t="s">
        <v>277</v>
      </c>
      <c r="B20" s="96"/>
      <c r="C20" s="96"/>
      <c r="D20" s="96"/>
      <c r="E20" s="96"/>
      <c r="F20" s="96"/>
      <c r="G20" s="96"/>
      <c r="H20" s="96"/>
      <c r="I20" s="96"/>
      <c r="J20" s="96"/>
      <c r="K20" s="96"/>
      <c r="L20" s="10"/>
      <c r="M20" s="10"/>
      <c r="N20" s="10"/>
    </row>
    <row r="21" spans="1:14" ht="78.75">
      <c r="A21" s="67" t="s">
        <v>281</v>
      </c>
      <c r="B21" s="67" t="s">
        <v>264</v>
      </c>
      <c r="C21" s="67" t="s">
        <v>216</v>
      </c>
      <c r="D21" s="67" t="s">
        <v>265</v>
      </c>
      <c r="E21" s="44" t="s">
        <v>614</v>
      </c>
      <c r="F21" s="67" t="s">
        <v>415</v>
      </c>
      <c r="G21" s="44" t="s">
        <v>266</v>
      </c>
      <c r="H21" s="44" t="s">
        <v>216</v>
      </c>
      <c r="I21" s="44" t="s">
        <v>267</v>
      </c>
      <c r="J21" s="44" t="s">
        <v>268</v>
      </c>
      <c r="K21" s="67" t="s">
        <v>269</v>
      </c>
      <c r="L21" s="10"/>
      <c r="M21" s="10"/>
      <c r="N21" s="10"/>
    </row>
    <row r="22" spans="1:14" ht="15">
      <c r="A22" s="163"/>
      <c r="B22" s="163"/>
      <c r="C22" s="163"/>
      <c r="D22" s="163"/>
      <c r="E22" s="166"/>
      <c r="F22" s="163"/>
      <c r="G22" s="166"/>
      <c r="H22" s="166"/>
      <c r="I22" s="166"/>
      <c r="J22" s="168">
        <v>0</v>
      </c>
      <c r="K22" s="159">
        <v>0</v>
      </c>
      <c r="L22" s="10"/>
      <c r="M22" s="10"/>
      <c r="N22" s="10"/>
    </row>
    <row r="23" spans="1:14" ht="15">
      <c r="A23" s="163"/>
      <c r="B23" s="163"/>
      <c r="C23" s="163"/>
      <c r="D23" s="163"/>
      <c r="E23" s="166"/>
      <c r="F23" s="163"/>
      <c r="G23" s="166"/>
      <c r="H23" s="166"/>
      <c r="I23" s="166"/>
      <c r="J23" s="168">
        <v>0</v>
      </c>
      <c r="K23" s="159">
        <v>0</v>
      </c>
      <c r="L23" s="10"/>
      <c r="M23" s="10"/>
      <c r="N23" s="10"/>
    </row>
    <row r="24" spans="1:14" ht="15">
      <c r="A24" s="163"/>
      <c r="B24" s="163"/>
      <c r="C24" s="163"/>
      <c r="D24" s="163"/>
      <c r="E24" s="166"/>
      <c r="F24" s="163"/>
      <c r="G24" s="166"/>
      <c r="H24" s="166"/>
      <c r="I24" s="166"/>
      <c r="J24" s="168">
        <v>0</v>
      </c>
      <c r="K24" s="159">
        <v>0</v>
      </c>
      <c r="L24" s="10"/>
      <c r="M24" s="10"/>
      <c r="N24" s="10"/>
    </row>
    <row r="25" spans="1:14" ht="15">
      <c r="A25" s="167" t="s">
        <v>453</v>
      </c>
      <c r="B25" s="167" t="s">
        <v>453</v>
      </c>
      <c r="C25" s="167" t="s">
        <v>453</v>
      </c>
      <c r="D25" s="167" t="s">
        <v>453</v>
      </c>
      <c r="E25" s="167" t="s">
        <v>453</v>
      </c>
      <c r="F25" s="167" t="s">
        <v>453</v>
      </c>
      <c r="G25" s="167" t="s">
        <v>453</v>
      </c>
      <c r="H25" s="167" t="s">
        <v>453</v>
      </c>
      <c r="I25" s="167" t="s">
        <v>453</v>
      </c>
      <c r="J25" s="168">
        <v>0</v>
      </c>
      <c r="K25" s="159">
        <v>0</v>
      </c>
      <c r="L25" s="10"/>
      <c r="M25" s="10"/>
      <c r="N25" s="10"/>
    </row>
    <row r="26" spans="1:14" ht="15">
      <c r="A26" s="504" t="s">
        <v>270</v>
      </c>
      <c r="B26" s="504"/>
      <c r="C26" s="504"/>
      <c r="D26" s="504"/>
      <c r="E26" s="504"/>
      <c r="F26" s="504"/>
      <c r="G26" s="504"/>
      <c r="H26" s="504"/>
      <c r="I26" s="504"/>
      <c r="J26" s="174">
        <f>SUM(J22:J25)</f>
        <v>0</v>
      </c>
      <c r="K26" s="100">
        <f>SUM(K22:K25)</f>
        <v>0</v>
      </c>
      <c r="L26" s="10"/>
      <c r="M26" s="10"/>
      <c r="N26" s="10"/>
    </row>
    <row r="27" spans="1:14" ht="15">
      <c r="A27" s="97"/>
      <c r="B27" s="96"/>
      <c r="C27" s="96"/>
      <c r="D27" s="96"/>
      <c r="E27" s="96"/>
      <c r="F27" s="96"/>
      <c r="G27" s="96"/>
      <c r="H27" s="96"/>
      <c r="I27" s="96"/>
      <c r="J27" s="96"/>
      <c r="K27" s="96"/>
      <c r="L27" s="10"/>
      <c r="M27" s="10"/>
      <c r="N27" s="10"/>
    </row>
    <row r="28" spans="1:14" ht="15">
      <c r="A28" s="97" t="s">
        <v>261</v>
      </c>
      <c r="B28" s="96"/>
      <c r="C28" s="96"/>
      <c r="D28" s="96"/>
      <c r="E28" s="96"/>
      <c r="F28" s="96"/>
      <c r="G28" s="96"/>
      <c r="H28" s="96"/>
      <c r="I28" s="96"/>
      <c r="J28" s="96"/>
      <c r="K28" s="96"/>
      <c r="L28" s="10"/>
      <c r="M28" s="10"/>
      <c r="N28" s="10"/>
    </row>
    <row r="29" spans="1:14" ht="56.25">
      <c r="A29" s="67" t="s">
        <v>281</v>
      </c>
      <c r="B29" s="67" t="s">
        <v>466</v>
      </c>
      <c r="C29" s="67" t="s">
        <v>471</v>
      </c>
      <c r="D29" s="67" t="s">
        <v>319</v>
      </c>
      <c r="E29" s="67" t="s">
        <v>189</v>
      </c>
      <c r="F29" s="67" t="s">
        <v>467</v>
      </c>
      <c r="G29" s="67" t="s">
        <v>218</v>
      </c>
      <c r="H29" s="67" t="s">
        <v>272</v>
      </c>
      <c r="I29" s="67" t="s">
        <v>273</v>
      </c>
      <c r="J29" s="67" t="s">
        <v>470</v>
      </c>
      <c r="K29" s="44" t="s">
        <v>269</v>
      </c>
      <c r="L29" s="10"/>
      <c r="M29" s="10"/>
      <c r="N29" s="10"/>
    </row>
    <row r="30" spans="1:14" ht="15">
      <c r="A30" s="163"/>
      <c r="B30" s="163"/>
      <c r="C30" s="163"/>
      <c r="D30" s="163"/>
      <c r="E30" s="163"/>
      <c r="F30" s="163"/>
      <c r="G30" s="163"/>
      <c r="H30" s="163"/>
      <c r="I30" s="163"/>
      <c r="J30" s="159">
        <v>0</v>
      </c>
      <c r="K30" s="168">
        <v>0</v>
      </c>
      <c r="L30" s="10"/>
      <c r="M30" s="10"/>
      <c r="N30" s="10"/>
    </row>
    <row r="31" spans="1:14" ht="15">
      <c r="A31" s="163"/>
      <c r="B31" s="163"/>
      <c r="C31" s="163"/>
      <c r="D31" s="163"/>
      <c r="E31" s="163"/>
      <c r="F31" s="163"/>
      <c r="G31" s="163"/>
      <c r="H31" s="163"/>
      <c r="I31" s="163"/>
      <c r="J31" s="159">
        <v>0</v>
      </c>
      <c r="K31" s="168">
        <v>0</v>
      </c>
      <c r="L31" s="10"/>
      <c r="M31" s="10"/>
      <c r="N31" s="10"/>
    </row>
    <row r="32" spans="1:14" ht="15">
      <c r="A32" s="163"/>
      <c r="B32" s="163"/>
      <c r="C32" s="163"/>
      <c r="D32" s="163"/>
      <c r="E32" s="163"/>
      <c r="F32" s="163"/>
      <c r="G32" s="163"/>
      <c r="H32" s="163"/>
      <c r="I32" s="163"/>
      <c r="J32" s="159">
        <v>0</v>
      </c>
      <c r="K32" s="168">
        <v>0</v>
      </c>
      <c r="L32" s="10"/>
      <c r="M32" s="10"/>
      <c r="N32" s="10"/>
    </row>
    <row r="33" spans="1:14" ht="15">
      <c r="A33" s="167" t="s">
        <v>453</v>
      </c>
      <c r="B33" s="167" t="s">
        <v>453</v>
      </c>
      <c r="C33" s="167" t="s">
        <v>453</v>
      </c>
      <c r="D33" s="167" t="s">
        <v>453</v>
      </c>
      <c r="E33" s="167" t="s">
        <v>453</v>
      </c>
      <c r="F33" s="167" t="s">
        <v>453</v>
      </c>
      <c r="G33" s="167" t="s">
        <v>453</v>
      </c>
      <c r="H33" s="167" t="s">
        <v>453</v>
      </c>
      <c r="I33" s="167" t="s">
        <v>453</v>
      </c>
      <c r="J33" s="159">
        <v>0</v>
      </c>
      <c r="K33" s="168">
        <v>0</v>
      </c>
      <c r="L33" s="10"/>
      <c r="M33" s="10"/>
      <c r="N33" s="10"/>
    </row>
    <row r="34" spans="1:14" ht="15">
      <c r="A34" s="503" t="s">
        <v>275</v>
      </c>
      <c r="B34" s="503"/>
      <c r="C34" s="503"/>
      <c r="D34" s="503"/>
      <c r="E34" s="503"/>
      <c r="F34" s="503"/>
      <c r="G34" s="503"/>
      <c r="H34" s="503"/>
      <c r="I34" s="503"/>
      <c r="J34" s="100">
        <f>SUM(J30:J33)</f>
        <v>0</v>
      </c>
      <c r="K34" s="174">
        <f>SUM(K30:K33)</f>
        <v>0</v>
      </c>
      <c r="L34" s="10"/>
      <c r="M34" s="10"/>
      <c r="N34" s="10"/>
    </row>
    <row r="35" spans="1:14" ht="15">
      <c r="A35" s="14"/>
      <c r="B35" s="10"/>
      <c r="C35" s="10"/>
      <c r="D35" s="10"/>
      <c r="E35" s="10"/>
      <c r="F35" s="10"/>
      <c r="G35" s="10"/>
      <c r="H35" s="10"/>
      <c r="I35" s="10"/>
      <c r="J35" s="10"/>
      <c r="K35" s="10"/>
      <c r="L35" s="10"/>
      <c r="M35" s="10"/>
      <c r="N35" s="10"/>
    </row>
    <row r="36" spans="10:14" ht="28.5" customHeight="1">
      <c r="J36" s="10"/>
      <c r="K36" s="10"/>
      <c r="L36" s="10"/>
      <c r="M36" s="10"/>
      <c r="N36" s="10"/>
    </row>
    <row r="37" spans="10:14" ht="15">
      <c r="J37" s="10"/>
      <c r="K37" s="10"/>
      <c r="L37" s="10"/>
      <c r="M37" s="10"/>
      <c r="N37" s="10"/>
    </row>
    <row r="38" spans="10:14" ht="15">
      <c r="J38" s="10"/>
      <c r="K38" s="10"/>
      <c r="L38" s="10"/>
      <c r="M38" s="10"/>
      <c r="N38" s="10"/>
    </row>
    <row r="39" spans="10:14" ht="15">
      <c r="J39" s="10"/>
      <c r="K39" s="10"/>
      <c r="L39" s="10"/>
      <c r="M39" s="10"/>
      <c r="N39" s="10"/>
    </row>
    <row r="40" spans="10:14" ht="15">
      <c r="J40" s="10"/>
      <c r="K40" s="10"/>
      <c r="L40" s="10"/>
      <c r="M40" s="10"/>
      <c r="N40" s="10"/>
    </row>
    <row r="41" spans="10:14" ht="15">
      <c r="J41" s="10"/>
      <c r="K41" s="10"/>
      <c r="L41" s="10"/>
      <c r="M41" s="10"/>
      <c r="N41" s="10"/>
    </row>
    <row r="42" spans="10:14" ht="15">
      <c r="J42" s="10"/>
      <c r="K42" s="10"/>
      <c r="L42" s="10"/>
      <c r="M42" s="10"/>
      <c r="N42" s="10"/>
    </row>
    <row r="43" spans="10:14" ht="15">
      <c r="J43" s="10"/>
      <c r="K43" s="10"/>
      <c r="L43" s="10"/>
      <c r="M43" s="10"/>
      <c r="N43" s="10"/>
    </row>
    <row r="44" spans="10:14" ht="15">
      <c r="J44" s="10"/>
      <c r="K44" s="10"/>
      <c r="L44" s="10"/>
      <c r="M44" s="10"/>
      <c r="N44" s="10"/>
    </row>
    <row r="45" spans="10:14" ht="15">
      <c r="J45" s="10"/>
      <c r="K45" s="10"/>
      <c r="L45" s="10"/>
      <c r="M45" s="10"/>
      <c r="N45" s="10"/>
    </row>
    <row r="46" spans="10:14" ht="15">
      <c r="J46" s="10"/>
      <c r="K46" s="10"/>
      <c r="L46" s="10"/>
      <c r="M46" s="10"/>
      <c r="N46" s="10"/>
    </row>
    <row r="47" spans="10:14" ht="15">
      <c r="J47" s="10"/>
      <c r="K47" s="10"/>
      <c r="L47" s="10"/>
      <c r="M47" s="10"/>
      <c r="N47" s="10"/>
    </row>
    <row r="48" spans="10:14" ht="15">
      <c r="J48" s="10"/>
      <c r="K48" s="10"/>
      <c r="L48" s="10"/>
      <c r="M48" s="10"/>
      <c r="N48" s="10"/>
    </row>
    <row r="49" spans="10:14" ht="15">
      <c r="J49" s="10"/>
      <c r="K49" s="10"/>
      <c r="L49" s="10"/>
      <c r="M49" s="10"/>
      <c r="N49" s="10"/>
    </row>
    <row r="50" spans="10:14" ht="15">
      <c r="J50" s="10"/>
      <c r="K50" s="10"/>
      <c r="L50" s="10"/>
      <c r="M50" s="10"/>
      <c r="N50" s="10"/>
    </row>
    <row r="51" spans="10:14" ht="15">
      <c r="J51" s="10"/>
      <c r="K51" s="10"/>
      <c r="L51" s="10"/>
      <c r="M51" s="10"/>
      <c r="N51" s="10"/>
    </row>
    <row r="52" spans="10:14" ht="15">
      <c r="J52" s="10"/>
      <c r="K52" s="10"/>
      <c r="L52" s="10"/>
      <c r="M52" s="10"/>
      <c r="N52" s="10"/>
    </row>
    <row r="53" spans="10:14" ht="15">
      <c r="J53" s="10"/>
      <c r="K53" s="10"/>
      <c r="L53" s="10"/>
      <c r="M53" s="10"/>
      <c r="N53" s="10"/>
    </row>
    <row r="54" spans="10:14" ht="15">
      <c r="J54" s="10"/>
      <c r="K54" s="10"/>
      <c r="L54" s="10"/>
      <c r="M54" s="10"/>
      <c r="N54" s="10"/>
    </row>
    <row r="55" spans="10:14" ht="15">
      <c r="J55" s="10"/>
      <c r="K55" s="10"/>
      <c r="L55" s="10"/>
      <c r="M55" s="10"/>
      <c r="N55" s="10"/>
    </row>
    <row r="56" spans="10:14" ht="15">
      <c r="J56" s="10"/>
      <c r="K56" s="10"/>
      <c r="L56" s="10"/>
      <c r="M56" s="10"/>
      <c r="N56" s="10"/>
    </row>
    <row r="57" spans="10:14" ht="15">
      <c r="J57" s="10"/>
      <c r="K57" s="10"/>
      <c r="L57" s="10"/>
      <c r="M57" s="10"/>
      <c r="N57" s="10"/>
    </row>
    <row r="58" ht="33" customHeight="1">
      <c r="N58" s="10"/>
    </row>
    <row r="59" ht="15">
      <c r="N59" s="10"/>
    </row>
    <row r="60" ht="15">
      <c r="N60" s="10"/>
    </row>
    <row r="61" ht="15">
      <c r="N61" s="10"/>
    </row>
    <row r="62" ht="15">
      <c r="N62" s="10"/>
    </row>
    <row r="63" ht="15">
      <c r="N63" s="10"/>
    </row>
    <row r="64" ht="15">
      <c r="N64" s="10"/>
    </row>
    <row r="65" ht="15">
      <c r="N65" s="10"/>
    </row>
    <row r="66" ht="15">
      <c r="N66" s="10"/>
    </row>
    <row r="67" ht="15">
      <c r="N67" s="10"/>
    </row>
    <row r="68" ht="15">
      <c r="N68" s="10"/>
    </row>
    <row r="69" ht="15">
      <c r="N69" s="10"/>
    </row>
    <row r="70" ht="15">
      <c r="N70" s="10"/>
    </row>
    <row r="71" ht="15">
      <c r="N71" s="10"/>
    </row>
    <row r="72" ht="15">
      <c r="N72" s="10"/>
    </row>
    <row r="73" ht="15">
      <c r="N73" s="10"/>
    </row>
    <row r="74" ht="15">
      <c r="N74" s="10"/>
    </row>
    <row r="75" ht="15">
      <c r="N75" s="10"/>
    </row>
    <row r="76" ht="15">
      <c r="N76" s="10"/>
    </row>
    <row r="77" ht="15">
      <c r="N77" s="10"/>
    </row>
    <row r="78" ht="15">
      <c r="N78" s="10"/>
    </row>
    <row r="79" ht="15">
      <c r="N79" s="10"/>
    </row>
    <row r="80" ht="15">
      <c r="N80" s="10"/>
    </row>
    <row r="81" ht="15">
      <c r="N81" s="10"/>
    </row>
    <row r="82" ht="15">
      <c r="N82" s="10"/>
    </row>
    <row r="83" ht="15">
      <c r="N83" s="10"/>
    </row>
    <row r="84" ht="15">
      <c r="N84" s="10"/>
    </row>
    <row r="85" ht="15">
      <c r="N85" s="10"/>
    </row>
    <row r="86" ht="15">
      <c r="N86" s="10"/>
    </row>
    <row r="87" ht="15">
      <c r="N87" s="10"/>
    </row>
    <row r="88" ht="15">
      <c r="N88" s="10"/>
    </row>
    <row r="89" ht="15">
      <c r="N89" s="10"/>
    </row>
    <row r="90" ht="15">
      <c r="N90" s="10"/>
    </row>
    <row r="91" ht="15">
      <c r="N91" s="10"/>
    </row>
    <row r="92" ht="15">
      <c r="N92" s="10"/>
    </row>
    <row r="93" spans="1:14" ht="15">
      <c r="A93" s="14"/>
      <c r="B93" s="10"/>
      <c r="C93" s="10"/>
      <c r="D93" s="10"/>
      <c r="E93" s="10"/>
      <c r="F93" s="10"/>
      <c r="G93" s="10"/>
      <c r="H93" s="10"/>
      <c r="I93" s="10"/>
      <c r="J93" s="10"/>
      <c r="K93" s="10"/>
      <c r="L93" s="10"/>
      <c r="M93" s="10"/>
      <c r="N93" s="10"/>
    </row>
    <row r="94" spans="11:14" ht="33" customHeight="1">
      <c r="K94" s="10"/>
      <c r="L94" s="10"/>
      <c r="M94" s="10"/>
      <c r="N94" s="10"/>
    </row>
    <row r="95" spans="11:14" ht="15">
      <c r="K95" s="10"/>
      <c r="L95" s="10"/>
      <c r="M95" s="10"/>
      <c r="N95" s="10"/>
    </row>
    <row r="96" spans="11:14" ht="15">
      <c r="K96" s="10"/>
      <c r="L96" s="10"/>
      <c r="M96" s="10"/>
      <c r="N96" s="10"/>
    </row>
    <row r="97" spans="11:14" ht="15">
      <c r="K97" s="10"/>
      <c r="L97" s="10"/>
      <c r="M97" s="10"/>
      <c r="N97" s="10"/>
    </row>
    <row r="98" spans="11:14" ht="15">
      <c r="K98" s="10"/>
      <c r="L98" s="10"/>
      <c r="M98" s="10"/>
      <c r="N98" s="10"/>
    </row>
    <row r="99" spans="11:14" ht="15">
      <c r="K99" s="10"/>
      <c r="L99" s="10"/>
      <c r="M99" s="10"/>
      <c r="N99" s="10"/>
    </row>
    <row r="100" spans="11:14" ht="15">
      <c r="K100" s="10"/>
      <c r="L100" s="10"/>
      <c r="M100" s="10"/>
      <c r="N100" s="10"/>
    </row>
    <row r="101" spans="11:14" ht="15">
      <c r="K101" s="10"/>
      <c r="L101" s="10"/>
      <c r="M101" s="10"/>
      <c r="N101" s="10"/>
    </row>
    <row r="102" spans="11:14" ht="15">
      <c r="K102" s="10"/>
      <c r="L102" s="10"/>
      <c r="M102" s="10"/>
      <c r="N102" s="10"/>
    </row>
    <row r="103" spans="11:14" ht="15">
      <c r="K103" s="10"/>
      <c r="L103" s="10"/>
      <c r="M103" s="10"/>
      <c r="N103" s="10"/>
    </row>
    <row r="104" spans="11:14" ht="15">
      <c r="K104" s="10"/>
      <c r="L104" s="10"/>
      <c r="M104" s="10"/>
      <c r="N104" s="10"/>
    </row>
    <row r="105" spans="11:14" ht="15">
      <c r="K105" s="10"/>
      <c r="L105" s="10"/>
      <c r="M105" s="10"/>
      <c r="N105" s="10"/>
    </row>
    <row r="106" spans="11:14" ht="15">
      <c r="K106" s="10"/>
      <c r="L106" s="10"/>
      <c r="M106" s="10"/>
      <c r="N106" s="10"/>
    </row>
    <row r="107" spans="11:14" ht="15">
      <c r="K107" s="10"/>
      <c r="L107" s="10"/>
      <c r="M107" s="10"/>
      <c r="N107" s="10"/>
    </row>
    <row r="108" spans="11:14" ht="15">
      <c r="K108" s="10"/>
      <c r="L108" s="10"/>
      <c r="M108" s="10"/>
      <c r="N108" s="10"/>
    </row>
    <row r="109" spans="11:14" ht="15">
      <c r="K109" s="10"/>
      <c r="L109" s="10"/>
      <c r="M109" s="10"/>
      <c r="N109" s="10"/>
    </row>
    <row r="110" spans="11:14" ht="15">
      <c r="K110" s="10"/>
      <c r="L110" s="10"/>
      <c r="M110" s="10"/>
      <c r="N110" s="10"/>
    </row>
    <row r="111" spans="11:14" ht="15">
      <c r="K111" s="10"/>
      <c r="L111" s="10"/>
      <c r="M111" s="10"/>
      <c r="N111" s="10"/>
    </row>
    <row r="112" spans="11:14" ht="15">
      <c r="K112" s="10"/>
      <c r="L112" s="10"/>
      <c r="M112" s="10"/>
      <c r="N112" s="10"/>
    </row>
    <row r="113" spans="11:14" ht="15">
      <c r="K113" s="10"/>
      <c r="L113" s="10"/>
      <c r="M113" s="10"/>
      <c r="N113" s="10"/>
    </row>
    <row r="114" spans="11:14" ht="15">
      <c r="K114" s="10"/>
      <c r="L114" s="10"/>
      <c r="M114" s="10"/>
      <c r="N114" s="10"/>
    </row>
    <row r="115" spans="11:14" ht="15">
      <c r="K115" s="10"/>
      <c r="L115" s="10"/>
      <c r="M115" s="10"/>
      <c r="N115" s="10"/>
    </row>
    <row r="116" spans="11:14" ht="15">
      <c r="K116" s="10"/>
      <c r="L116" s="10"/>
      <c r="M116" s="10"/>
      <c r="N116" s="10"/>
    </row>
    <row r="117" spans="11:14" ht="15">
      <c r="K117" s="10"/>
      <c r="L117" s="10"/>
      <c r="M117" s="10"/>
      <c r="N117" s="10"/>
    </row>
    <row r="118" spans="11:14" ht="15">
      <c r="K118" s="10"/>
      <c r="L118" s="10"/>
      <c r="M118" s="10"/>
      <c r="N118" s="10"/>
    </row>
    <row r="119" spans="11:14" ht="15">
      <c r="K119" s="10"/>
      <c r="L119" s="10"/>
      <c r="M119" s="10"/>
      <c r="N119" s="10"/>
    </row>
    <row r="120" spans="11:14" ht="15">
      <c r="K120" s="10"/>
      <c r="L120" s="10"/>
      <c r="M120" s="10"/>
      <c r="N120" s="10"/>
    </row>
    <row r="121" spans="11:14" ht="15">
      <c r="K121" s="10"/>
      <c r="L121" s="10"/>
      <c r="M121" s="10"/>
      <c r="N121" s="10"/>
    </row>
    <row r="122" spans="11:14" ht="15">
      <c r="K122" s="10"/>
      <c r="L122" s="10"/>
      <c r="M122" s="10"/>
      <c r="N122" s="10"/>
    </row>
    <row r="123" spans="11:14" ht="15">
      <c r="K123" s="10"/>
      <c r="L123" s="10"/>
      <c r="M123" s="10"/>
      <c r="N123" s="10"/>
    </row>
    <row r="124" spans="11:14" ht="15">
      <c r="K124" s="10"/>
      <c r="L124" s="10"/>
      <c r="M124" s="10"/>
      <c r="N124" s="10"/>
    </row>
    <row r="125" spans="11:14" ht="15">
      <c r="K125" s="10"/>
      <c r="L125" s="10"/>
      <c r="M125" s="10"/>
      <c r="N125" s="10"/>
    </row>
    <row r="126" spans="11:14" ht="15">
      <c r="K126" s="10"/>
      <c r="L126" s="10"/>
      <c r="M126" s="10"/>
      <c r="N126" s="10"/>
    </row>
    <row r="127" spans="11:14" ht="15">
      <c r="K127" s="10"/>
      <c r="L127" s="10"/>
      <c r="M127" s="10"/>
      <c r="N127" s="10"/>
    </row>
    <row r="128" spans="11:14" ht="15">
      <c r="K128" s="10"/>
      <c r="L128" s="10"/>
      <c r="M128" s="10"/>
      <c r="N128" s="10"/>
    </row>
    <row r="129" spans="11:14" ht="15">
      <c r="K129" s="10"/>
      <c r="L129" s="10"/>
      <c r="M129" s="10"/>
      <c r="N129" s="10"/>
    </row>
    <row r="130" spans="11:14" ht="15">
      <c r="K130" s="10"/>
      <c r="L130" s="10"/>
      <c r="M130" s="10"/>
      <c r="N130" s="10"/>
    </row>
    <row r="131" spans="11:14" ht="15">
      <c r="K131" s="10"/>
      <c r="L131" s="10"/>
      <c r="M131" s="10"/>
      <c r="N131" s="10"/>
    </row>
    <row r="132" spans="11:14" ht="15">
      <c r="K132" s="10"/>
      <c r="L132" s="10"/>
      <c r="M132" s="10"/>
      <c r="N132" s="10"/>
    </row>
    <row r="133" spans="11:14" ht="15">
      <c r="K133" s="10"/>
      <c r="L133" s="10"/>
      <c r="M133" s="10"/>
      <c r="N133" s="10"/>
    </row>
    <row r="134" spans="11:14" ht="15">
      <c r="K134" s="10"/>
      <c r="L134" s="10"/>
      <c r="M134" s="10"/>
      <c r="N134" s="10"/>
    </row>
    <row r="135" spans="11:14" ht="15">
      <c r="K135" s="10"/>
      <c r="L135" s="10"/>
      <c r="M135" s="10"/>
      <c r="N135" s="10"/>
    </row>
    <row r="136" spans="11:14" ht="15">
      <c r="K136" s="10"/>
      <c r="L136" s="10"/>
      <c r="M136" s="10"/>
      <c r="N136" s="10"/>
    </row>
    <row r="137" spans="11:14" ht="15">
      <c r="K137" s="10"/>
      <c r="L137" s="10"/>
      <c r="M137" s="10"/>
      <c r="N137" s="10"/>
    </row>
    <row r="138" spans="11:14" ht="15">
      <c r="K138" s="10"/>
      <c r="L138" s="10"/>
      <c r="M138" s="10"/>
      <c r="N138" s="10"/>
    </row>
    <row r="139" spans="11:14" ht="15">
      <c r="K139" s="10"/>
      <c r="L139" s="10"/>
      <c r="M139" s="10"/>
      <c r="N139" s="10"/>
    </row>
    <row r="140" spans="11:14" ht="15">
      <c r="K140" s="10"/>
      <c r="L140" s="10"/>
      <c r="M140" s="10"/>
      <c r="N140" s="10"/>
    </row>
    <row r="141" spans="11:14" ht="15">
      <c r="K141" s="10"/>
      <c r="L141" s="10"/>
      <c r="M141" s="10"/>
      <c r="N141" s="10"/>
    </row>
    <row r="142" spans="11:14" ht="15">
      <c r="K142" s="10"/>
      <c r="L142" s="10"/>
      <c r="M142" s="10"/>
      <c r="N142" s="10"/>
    </row>
    <row r="143" spans="11:14" ht="15">
      <c r="K143" s="10"/>
      <c r="L143" s="10"/>
      <c r="M143" s="10"/>
      <c r="N143" s="10"/>
    </row>
    <row r="144" spans="11:14" ht="15">
      <c r="K144" s="10"/>
      <c r="L144" s="10"/>
      <c r="M144" s="10"/>
      <c r="N144" s="10"/>
    </row>
    <row r="145" spans="11:14" ht="15">
      <c r="K145" s="10"/>
      <c r="L145" s="10"/>
      <c r="M145" s="10"/>
      <c r="N145" s="10"/>
    </row>
    <row r="146" spans="11:14" ht="15">
      <c r="K146" s="10"/>
      <c r="L146" s="10"/>
      <c r="M146" s="10"/>
      <c r="N146" s="10"/>
    </row>
    <row r="147" spans="11:14" ht="15">
      <c r="K147" s="10"/>
      <c r="L147" s="10"/>
      <c r="M147" s="10"/>
      <c r="N147" s="10"/>
    </row>
    <row r="148" spans="11:14" ht="15">
      <c r="K148" s="10"/>
      <c r="L148" s="10"/>
      <c r="M148" s="10"/>
      <c r="N148" s="10"/>
    </row>
    <row r="149" spans="11:14" ht="15">
      <c r="K149" s="10"/>
      <c r="L149" s="10"/>
      <c r="M149" s="10"/>
      <c r="N149" s="10"/>
    </row>
    <row r="150" spans="11:14" ht="15">
      <c r="K150" s="10"/>
      <c r="L150" s="10"/>
      <c r="M150" s="10"/>
      <c r="N150" s="10"/>
    </row>
    <row r="151" spans="11:14" ht="15">
      <c r="K151" s="10"/>
      <c r="L151" s="10"/>
      <c r="M151" s="10"/>
      <c r="N151" s="10"/>
    </row>
    <row r="152" spans="11:14" ht="15">
      <c r="K152" s="10"/>
      <c r="L152" s="10"/>
      <c r="M152" s="10"/>
      <c r="N152" s="10"/>
    </row>
    <row r="153" spans="11:14" ht="15">
      <c r="K153" s="10"/>
      <c r="L153" s="10"/>
      <c r="M153" s="10"/>
      <c r="N153" s="10"/>
    </row>
    <row r="154" spans="11:14" ht="15">
      <c r="K154" s="10"/>
      <c r="L154" s="10"/>
      <c r="M154" s="10"/>
      <c r="N154" s="10"/>
    </row>
    <row r="155" spans="11:14" ht="15">
      <c r="K155" s="10"/>
      <c r="L155" s="10"/>
      <c r="M155" s="10"/>
      <c r="N155" s="10"/>
    </row>
    <row r="156" spans="11:14" ht="15">
      <c r="K156" s="10"/>
      <c r="L156" s="10"/>
      <c r="M156" s="10"/>
      <c r="N156" s="10"/>
    </row>
    <row r="157" spans="1:14" ht="15">
      <c r="A157" s="32"/>
      <c r="B157" s="10"/>
      <c r="C157" s="10"/>
      <c r="D157" s="10"/>
      <c r="E157" s="10"/>
      <c r="F157" s="10"/>
      <c r="G157" s="10"/>
      <c r="H157" s="10"/>
      <c r="I157" s="10"/>
      <c r="J157" s="10"/>
      <c r="K157" s="10"/>
      <c r="L157" s="10"/>
      <c r="M157" s="10"/>
      <c r="N157" s="10"/>
    </row>
    <row r="158" spans="1:14" ht="15">
      <c r="A158" s="11"/>
      <c r="B158" s="10"/>
      <c r="C158" s="10"/>
      <c r="D158" s="10"/>
      <c r="E158" s="10"/>
      <c r="F158" s="10"/>
      <c r="G158" s="10"/>
      <c r="H158" s="10"/>
      <c r="I158" s="10"/>
      <c r="J158" s="10"/>
      <c r="K158" s="10"/>
      <c r="L158" s="10"/>
      <c r="M158" s="10"/>
      <c r="N158" s="10"/>
    </row>
    <row r="159" ht="30.75" customHeight="1">
      <c r="N159" s="10"/>
    </row>
    <row r="160" ht="15">
      <c r="N160" s="10"/>
    </row>
    <row r="161" ht="15">
      <c r="N161" s="10"/>
    </row>
    <row r="162" ht="15">
      <c r="N162" s="10"/>
    </row>
    <row r="163" ht="15">
      <c r="N163" s="10"/>
    </row>
    <row r="164" ht="15">
      <c r="N164" s="10"/>
    </row>
    <row r="165" ht="15">
      <c r="N165" s="10"/>
    </row>
    <row r="166" ht="15">
      <c r="N166" s="10"/>
    </row>
    <row r="167" ht="15">
      <c r="N167" s="10"/>
    </row>
    <row r="168" ht="15">
      <c r="N168" s="10"/>
    </row>
    <row r="169" ht="15">
      <c r="N169" s="10"/>
    </row>
    <row r="170" ht="15">
      <c r="N170" s="10"/>
    </row>
    <row r="171" ht="15">
      <c r="N171" s="10"/>
    </row>
    <row r="172" ht="15">
      <c r="N172" s="10"/>
    </row>
    <row r="173" ht="15">
      <c r="N173" s="10"/>
    </row>
    <row r="174" ht="15">
      <c r="N174" s="10"/>
    </row>
    <row r="175" ht="15">
      <c r="N175" s="10"/>
    </row>
    <row r="176" ht="15">
      <c r="N176" s="10"/>
    </row>
    <row r="177" ht="15">
      <c r="N177" s="10"/>
    </row>
    <row r="178" ht="15">
      <c r="N178" s="10"/>
    </row>
    <row r="179" ht="15">
      <c r="N179" s="10"/>
    </row>
    <row r="180" ht="15">
      <c r="N180" s="10"/>
    </row>
    <row r="181" ht="15">
      <c r="N181" s="10"/>
    </row>
    <row r="182" ht="15">
      <c r="N182" s="10"/>
    </row>
    <row r="183" ht="15">
      <c r="N183" s="10"/>
    </row>
    <row r="184" ht="15">
      <c r="N184" s="10"/>
    </row>
    <row r="185" ht="15">
      <c r="N185" s="10"/>
    </row>
    <row r="186" ht="15">
      <c r="N186" s="10"/>
    </row>
    <row r="187" ht="15">
      <c r="N187" s="10"/>
    </row>
    <row r="188" ht="15">
      <c r="N188" s="10"/>
    </row>
    <row r="189" ht="15">
      <c r="N189" s="10"/>
    </row>
    <row r="190" ht="15">
      <c r="N190" s="10"/>
    </row>
    <row r="191" ht="15">
      <c r="N191" s="10"/>
    </row>
    <row r="192" spans="1:14" ht="15">
      <c r="A192" s="31"/>
      <c r="B192" s="10"/>
      <c r="C192" s="10"/>
      <c r="D192" s="10"/>
      <c r="E192" s="10"/>
      <c r="F192" s="10"/>
      <c r="G192" s="10"/>
      <c r="H192" s="10"/>
      <c r="I192" s="10"/>
      <c r="J192" s="10"/>
      <c r="K192" s="10"/>
      <c r="L192" s="10"/>
      <c r="M192" s="10"/>
      <c r="N192" s="10"/>
    </row>
    <row r="193" spans="1:14" ht="15">
      <c r="A193" s="30"/>
      <c r="B193" s="10"/>
      <c r="C193" s="10"/>
      <c r="D193" s="10"/>
      <c r="E193" s="10"/>
      <c r="F193" s="10"/>
      <c r="G193" s="10"/>
      <c r="H193" s="10"/>
      <c r="I193" s="10"/>
      <c r="J193" s="10"/>
      <c r="K193" s="10"/>
      <c r="L193" s="10"/>
      <c r="M193" s="10"/>
      <c r="N193" s="10"/>
    </row>
    <row r="194" spans="10:14" ht="15">
      <c r="J194" s="10"/>
      <c r="K194" s="10"/>
      <c r="L194" s="10"/>
      <c r="M194" s="10"/>
      <c r="N194" s="10"/>
    </row>
    <row r="195" spans="10:14" ht="15">
      <c r="J195" s="10"/>
      <c r="K195" s="10"/>
      <c r="L195" s="10"/>
      <c r="M195" s="10"/>
      <c r="N195" s="10"/>
    </row>
    <row r="196" spans="10:14" ht="15">
      <c r="J196" s="10"/>
      <c r="K196" s="10"/>
      <c r="L196" s="10"/>
      <c r="M196" s="10"/>
      <c r="N196" s="10"/>
    </row>
    <row r="197" spans="10:14" ht="15">
      <c r="J197" s="10"/>
      <c r="K197" s="10"/>
      <c r="L197" s="10"/>
      <c r="M197" s="10"/>
      <c r="N197" s="10"/>
    </row>
    <row r="198" spans="10:14" ht="15">
      <c r="J198" s="10"/>
      <c r="K198" s="10"/>
      <c r="L198" s="10"/>
      <c r="M198" s="10"/>
      <c r="N198" s="10"/>
    </row>
    <row r="199" spans="10:14" ht="15">
      <c r="J199" s="10"/>
      <c r="K199" s="10"/>
      <c r="L199" s="10"/>
      <c r="M199" s="10"/>
      <c r="N199" s="10"/>
    </row>
    <row r="200" spans="10:14" ht="15">
      <c r="J200" s="10"/>
      <c r="K200" s="10"/>
      <c r="L200" s="10"/>
      <c r="M200" s="10"/>
      <c r="N200" s="10"/>
    </row>
    <row r="201" spans="10:14" ht="15">
      <c r="J201" s="10"/>
      <c r="K201" s="10"/>
      <c r="L201" s="10"/>
      <c r="M201" s="10"/>
      <c r="N201" s="10"/>
    </row>
    <row r="202" spans="10:14" ht="15">
      <c r="J202" s="10"/>
      <c r="K202" s="10"/>
      <c r="L202" s="10"/>
      <c r="M202" s="10"/>
      <c r="N202" s="10"/>
    </row>
    <row r="203" spans="10:14" ht="15">
      <c r="J203" s="10"/>
      <c r="K203" s="10"/>
      <c r="L203" s="10"/>
      <c r="M203" s="10"/>
      <c r="N203" s="10"/>
    </row>
    <row r="204" spans="10:14" ht="15">
      <c r="J204" s="10"/>
      <c r="K204" s="10"/>
      <c r="L204" s="10"/>
      <c r="M204" s="10"/>
      <c r="N204" s="10"/>
    </row>
    <row r="205" spans="10:14" ht="15">
      <c r="J205" s="10"/>
      <c r="K205" s="10"/>
      <c r="L205" s="10"/>
      <c r="M205" s="10"/>
      <c r="N205" s="10"/>
    </row>
    <row r="206" spans="10:14" ht="15">
      <c r="J206" s="10"/>
      <c r="K206" s="10"/>
      <c r="L206" s="10"/>
      <c r="M206" s="10"/>
      <c r="N206" s="10"/>
    </row>
    <row r="207" spans="10:14" ht="15">
      <c r="J207" s="10"/>
      <c r="K207" s="10"/>
      <c r="L207" s="10"/>
      <c r="M207" s="10"/>
      <c r="N207" s="10"/>
    </row>
    <row r="208" spans="10:14" ht="15">
      <c r="J208" s="10"/>
      <c r="K208" s="10"/>
      <c r="L208" s="10"/>
      <c r="M208" s="10"/>
      <c r="N208" s="10"/>
    </row>
    <row r="209" spans="10:14" ht="15">
      <c r="J209" s="10"/>
      <c r="K209" s="10"/>
      <c r="L209" s="10"/>
      <c r="M209" s="10"/>
      <c r="N209" s="10"/>
    </row>
    <row r="210" spans="10:14" ht="15">
      <c r="J210" s="10"/>
      <c r="K210" s="10"/>
      <c r="L210" s="10"/>
      <c r="M210" s="10"/>
      <c r="N210" s="10"/>
    </row>
    <row r="211" spans="10:14" ht="15">
      <c r="J211" s="10"/>
      <c r="K211" s="10"/>
      <c r="L211" s="10"/>
      <c r="M211" s="10"/>
      <c r="N211" s="10"/>
    </row>
    <row r="212" spans="10:14" ht="27.75" customHeight="1">
      <c r="J212" s="10"/>
      <c r="K212" s="10"/>
      <c r="L212" s="10"/>
      <c r="M212" s="10"/>
      <c r="N212" s="10"/>
    </row>
    <row r="213" ht="31.5" customHeight="1"/>
    <row r="250" spans="11:14" ht="30.75" customHeight="1">
      <c r="K250" s="10"/>
      <c r="L250" s="10"/>
      <c r="M250" s="10"/>
      <c r="N250" s="10"/>
    </row>
    <row r="251" spans="11:14" ht="15">
      <c r="K251" s="10"/>
      <c r="L251" s="10"/>
      <c r="M251" s="10"/>
      <c r="N251" s="10"/>
    </row>
    <row r="252" spans="11:14" ht="15">
      <c r="K252" s="10"/>
      <c r="L252" s="10"/>
      <c r="M252" s="10"/>
      <c r="N252" s="10"/>
    </row>
    <row r="253" spans="11:14" ht="15">
      <c r="K253" s="10"/>
      <c r="L253" s="10"/>
      <c r="M253" s="10"/>
      <c r="N253" s="10"/>
    </row>
    <row r="254" spans="11:14" ht="15">
      <c r="K254" s="10"/>
      <c r="L254" s="10"/>
      <c r="M254" s="10"/>
      <c r="N254" s="10"/>
    </row>
    <row r="255" spans="11:14" ht="15">
      <c r="K255" s="10"/>
      <c r="L255" s="10"/>
      <c r="M255" s="10"/>
      <c r="N255" s="10"/>
    </row>
    <row r="256" spans="11:14" ht="15">
      <c r="K256" s="10"/>
      <c r="L256" s="10"/>
      <c r="M256" s="10"/>
      <c r="N256" s="10"/>
    </row>
    <row r="257" spans="11:14" ht="15">
      <c r="K257" s="10"/>
      <c r="L257" s="10"/>
      <c r="M257" s="10"/>
      <c r="N257" s="10"/>
    </row>
    <row r="258" spans="11:14" ht="15">
      <c r="K258" s="10"/>
      <c r="L258" s="10"/>
      <c r="M258" s="10"/>
      <c r="N258" s="10"/>
    </row>
    <row r="259" spans="11:14" ht="15">
      <c r="K259" s="10"/>
      <c r="L259" s="10"/>
      <c r="M259" s="10"/>
      <c r="N259" s="10"/>
    </row>
    <row r="260" spans="11:14" ht="15">
      <c r="K260" s="10"/>
      <c r="L260" s="10"/>
      <c r="M260" s="10"/>
      <c r="N260" s="10"/>
    </row>
    <row r="261" spans="11:14" ht="15">
      <c r="K261" s="10"/>
      <c r="L261" s="10"/>
      <c r="M261" s="10"/>
      <c r="N261" s="10"/>
    </row>
    <row r="262" spans="11:14" ht="15">
      <c r="K262" s="10"/>
      <c r="L262" s="10"/>
      <c r="M262" s="10"/>
      <c r="N262" s="10"/>
    </row>
    <row r="263" spans="11:14" ht="15">
      <c r="K263" s="10"/>
      <c r="L263" s="10"/>
      <c r="M263" s="10"/>
      <c r="N263" s="10"/>
    </row>
    <row r="264" spans="11:14" ht="15">
      <c r="K264" s="10"/>
      <c r="L264" s="10"/>
      <c r="M264" s="10"/>
      <c r="N264" s="10"/>
    </row>
    <row r="265" spans="11:14" ht="36.75" customHeight="1">
      <c r="K265" s="10"/>
      <c r="L265" s="10"/>
      <c r="M265" s="10"/>
      <c r="N265" s="10"/>
    </row>
    <row r="266" spans="11:14" ht="15">
      <c r="K266" s="10"/>
      <c r="L266" s="10"/>
      <c r="M266" s="10"/>
      <c r="N266" s="10"/>
    </row>
    <row r="267" spans="11:14" ht="15">
      <c r="K267" s="10"/>
      <c r="L267" s="10"/>
      <c r="M267" s="10"/>
      <c r="N267" s="10"/>
    </row>
    <row r="268" spans="11:14" ht="15">
      <c r="K268" s="10"/>
      <c r="L268" s="10"/>
      <c r="M268" s="10"/>
      <c r="N268" s="10"/>
    </row>
    <row r="269" spans="11:14" ht="15">
      <c r="K269" s="10"/>
      <c r="L269" s="10"/>
      <c r="M269" s="10"/>
      <c r="N269" s="10"/>
    </row>
    <row r="270" spans="11:14" ht="15">
      <c r="K270" s="10"/>
      <c r="L270" s="10"/>
      <c r="M270" s="10"/>
      <c r="N270" s="10"/>
    </row>
    <row r="271" spans="11:14" ht="15">
      <c r="K271" s="10"/>
      <c r="L271" s="10"/>
      <c r="M271" s="10"/>
      <c r="N271" s="10"/>
    </row>
    <row r="272" spans="11:14" ht="15">
      <c r="K272" s="10"/>
      <c r="L272" s="10"/>
      <c r="M272" s="10"/>
      <c r="N272" s="10"/>
    </row>
    <row r="273" spans="11:14" ht="15">
      <c r="K273" s="10"/>
      <c r="L273" s="10"/>
      <c r="M273" s="10"/>
      <c r="N273" s="10"/>
    </row>
    <row r="274" spans="11:14" ht="15">
      <c r="K274" s="10"/>
      <c r="L274" s="10"/>
      <c r="M274" s="10"/>
      <c r="N274" s="10"/>
    </row>
    <row r="275" spans="11:14" ht="15">
      <c r="K275" s="10"/>
      <c r="L275" s="10"/>
      <c r="M275" s="10"/>
      <c r="N275" s="10"/>
    </row>
    <row r="276" spans="11:14" ht="15">
      <c r="K276" s="10"/>
      <c r="L276" s="10"/>
      <c r="M276" s="10"/>
      <c r="N276" s="10"/>
    </row>
    <row r="277" spans="11:14" ht="15">
      <c r="K277" s="10"/>
      <c r="L277" s="10"/>
      <c r="M277" s="10"/>
      <c r="N277" s="10"/>
    </row>
    <row r="278" spans="11:14" ht="15">
      <c r="K278" s="10"/>
      <c r="L278" s="10"/>
      <c r="M278" s="10"/>
      <c r="N278" s="10"/>
    </row>
    <row r="279" spans="11:14" ht="15">
      <c r="K279" s="10"/>
      <c r="L279" s="10"/>
      <c r="M279" s="10"/>
      <c r="N279" s="10"/>
    </row>
    <row r="280" spans="11:14" ht="15">
      <c r="K280" s="10"/>
      <c r="L280" s="10"/>
      <c r="M280" s="10"/>
      <c r="N280" s="10"/>
    </row>
    <row r="281" spans="11:14" ht="15">
      <c r="K281" s="10"/>
      <c r="L281" s="10"/>
      <c r="M281" s="10"/>
      <c r="N281" s="10"/>
    </row>
    <row r="282" spans="11:14" ht="15">
      <c r="K282" s="10"/>
      <c r="L282" s="10"/>
      <c r="M282" s="10"/>
      <c r="N282" s="10"/>
    </row>
    <row r="283" spans="11:14" ht="15">
      <c r="K283" s="10"/>
      <c r="L283" s="10"/>
      <c r="M283" s="10"/>
      <c r="N283" s="10"/>
    </row>
    <row r="284" spans="11:14" ht="15">
      <c r="K284" s="10"/>
      <c r="L284" s="10"/>
      <c r="M284" s="10"/>
      <c r="N284" s="10"/>
    </row>
    <row r="285" spans="11:14" ht="15">
      <c r="K285" s="10"/>
      <c r="L285" s="10"/>
      <c r="M285" s="10"/>
      <c r="N285" s="10"/>
    </row>
    <row r="286" spans="11:14" ht="15">
      <c r="K286" s="10"/>
      <c r="L286" s="10"/>
      <c r="M286" s="10"/>
      <c r="N286" s="10"/>
    </row>
    <row r="287" spans="11:14" ht="15">
      <c r="K287" s="10"/>
      <c r="L287" s="10"/>
      <c r="M287" s="10"/>
      <c r="N287" s="10"/>
    </row>
    <row r="288" spans="11:14" ht="15">
      <c r="K288" s="10"/>
      <c r="L288" s="10"/>
      <c r="M288" s="10"/>
      <c r="N288" s="10"/>
    </row>
    <row r="289" spans="11:14" ht="15">
      <c r="K289" s="10"/>
      <c r="L289" s="10"/>
      <c r="M289" s="10"/>
      <c r="N289" s="10"/>
    </row>
    <row r="290" spans="11:14" ht="15">
      <c r="K290" s="10"/>
      <c r="L290" s="10"/>
      <c r="M290" s="10"/>
      <c r="N290" s="10"/>
    </row>
    <row r="291" spans="13:14" ht="32.25" customHeight="1">
      <c r="M291" s="10"/>
      <c r="N291" s="10"/>
    </row>
    <row r="292" spans="13:14" ht="15">
      <c r="M292" s="10"/>
      <c r="N292" s="10"/>
    </row>
    <row r="293" spans="13:14" ht="15">
      <c r="M293" s="10"/>
      <c r="N293" s="10"/>
    </row>
    <row r="294" spans="13:14" ht="15">
      <c r="M294" s="10"/>
      <c r="N294" s="10"/>
    </row>
    <row r="295" spans="13:14" ht="15">
      <c r="M295" s="10"/>
      <c r="N295" s="10"/>
    </row>
    <row r="296" spans="13:14" ht="15">
      <c r="M296" s="10"/>
      <c r="N296" s="10"/>
    </row>
    <row r="297" spans="13:14" ht="15">
      <c r="M297" s="10"/>
      <c r="N297" s="10"/>
    </row>
    <row r="298" spans="13:14" ht="15">
      <c r="M298" s="10"/>
      <c r="N298" s="10"/>
    </row>
    <row r="299" spans="13:14" ht="15">
      <c r="M299" s="10"/>
      <c r="N299" s="10"/>
    </row>
    <row r="300" spans="13:14" ht="15">
      <c r="M300" s="10"/>
      <c r="N300" s="10"/>
    </row>
    <row r="301" spans="13:14" ht="15">
      <c r="M301" s="10"/>
      <c r="N301" s="10"/>
    </row>
    <row r="302" spans="13:14" ht="15">
      <c r="M302" s="10"/>
      <c r="N302" s="10"/>
    </row>
    <row r="303" spans="13:14" ht="15">
      <c r="M303" s="10"/>
      <c r="N303" s="10"/>
    </row>
    <row r="304" spans="13:14" ht="15">
      <c r="M304" s="10"/>
      <c r="N304" s="10"/>
    </row>
    <row r="305" spans="13:14" ht="15">
      <c r="M305" s="10"/>
      <c r="N305" s="10"/>
    </row>
    <row r="306" spans="13:14" ht="15">
      <c r="M306" s="10"/>
      <c r="N306" s="10"/>
    </row>
    <row r="307" spans="13:14" ht="15">
      <c r="M307" s="10"/>
      <c r="N307" s="10"/>
    </row>
    <row r="308" spans="13:14" ht="32.25" customHeight="1">
      <c r="M308" s="10"/>
      <c r="N308" s="10"/>
    </row>
    <row r="309" spans="13:14" ht="15">
      <c r="M309" s="10"/>
      <c r="N309" s="10"/>
    </row>
    <row r="310" spans="13:14" ht="15">
      <c r="M310" s="10"/>
      <c r="N310" s="10"/>
    </row>
    <row r="311" spans="13:14" ht="15">
      <c r="M311" s="10"/>
      <c r="N311" s="10"/>
    </row>
    <row r="312" spans="13:14" ht="15">
      <c r="M312" s="10"/>
      <c r="N312" s="10"/>
    </row>
    <row r="313" spans="13:14" ht="15">
      <c r="M313" s="10"/>
      <c r="N313" s="10"/>
    </row>
    <row r="314" spans="13:14" ht="15">
      <c r="M314" s="10"/>
      <c r="N314" s="10"/>
    </row>
    <row r="315" spans="13:14" ht="15">
      <c r="M315" s="10"/>
      <c r="N315" s="10"/>
    </row>
    <row r="316" spans="13:14" ht="15">
      <c r="M316" s="10"/>
      <c r="N316" s="10"/>
    </row>
    <row r="317" spans="13:14" ht="15">
      <c r="M317" s="10"/>
      <c r="N317" s="10"/>
    </row>
    <row r="318" spans="13:14" ht="15">
      <c r="M318" s="10"/>
      <c r="N318" s="10"/>
    </row>
    <row r="319" spans="13:14" ht="15">
      <c r="M319" s="10"/>
      <c r="N319" s="10"/>
    </row>
    <row r="320" spans="13:14" ht="15">
      <c r="M320" s="10"/>
      <c r="N320" s="10"/>
    </row>
    <row r="321" spans="13:14" ht="15">
      <c r="M321" s="10"/>
      <c r="N321" s="10"/>
    </row>
    <row r="322" spans="13:14" ht="15">
      <c r="M322" s="10"/>
      <c r="N322" s="10"/>
    </row>
    <row r="323" spans="13:14" ht="15">
      <c r="M323" s="10"/>
      <c r="N323" s="10"/>
    </row>
    <row r="324" spans="13:14" ht="15">
      <c r="M324" s="10"/>
      <c r="N324" s="10"/>
    </row>
    <row r="325" spans="1:14" ht="15">
      <c r="A325" s="14"/>
      <c r="B325" s="10"/>
      <c r="C325" s="10"/>
      <c r="D325" s="10"/>
      <c r="E325" s="10"/>
      <c r="F325" s="10"/>
      <c r="G325" s="10"/>
      <c r="H325" s="10"/>
      <c r="I325" s="10"/>
      <c r="J325" s="10"/>
      <c r="K325" s="10"/>
      <c r="L325" s="10"/>
      <c r="M325" s="10"/>
      <c r="N325" s="10"/>
    </row>
    <row r="326" spans="11:14" ht="28.5" customHeight="1">
      <c r="K326" s="10"/>
      <c r="L326" s="10"/>
      <c r="M326" s="10"/>
      <c r="N326" s="10"/>
    </row>
    <row r="327" spans="11:14" ht="15">
      <c r="K327" s="10"/>
      <c r="L327" s="10"/>
      <c r="M327" s="10"/>
      <c r="N327" s="10"/>
    </row>
    <row r="328" spans="11:14" ht="15">
      <c r="K328" s="10"/>
      <c r="L328" s="10"/>
      <c r="M328" s="10"/>
      <c r="N328" s="10"/>
    </row>
    <row r="329" spans="11:14" ht="15">
      <c r="K329" s="10"/>
      <c r="L329" s="10"/>
      <c r="M329" s="10"/>
      <c r="N329" s="10"/>
    </row>
    <row r="330" spans="11:14" ht="15">
      <c r="K330" s="10"/>
      <c r="L330" s="10"/>
      <c r="M330" s="10"/>
      <c r="N330" s="10"/>
    </row>
    <row r="331" spans="11:14" ht="15">
      <c r="K331" s="10"/>
      <c r="L331" s="10"/>
      <c r="M331" s="10"/>
      <c r="N331" s="10"/>
    </row>
    <row r="332" spans="11:14" ht="15">
      <c r="K332" s="10"/>
      <c r="L332" s="10"/>
      <c r="M332" s="10"/>
      <c r="N332" s="10"/>
    </row>
    <row r="333" spans="11:14" ht="15">
      <c r="K333" s="10"/>
      <c r="L333" s="10"/>
      <c r="M333" s="10"/>
      <c r="N333" s="10"/>
    </row>
    <row r="334" spans="11:14" ht="15">
      <c r="K334" s="10"/>
      <c r="L334" s="10"/>
      <c r="M334" s="10"/>
      <c r="N334" s="10"/>
    </row>
    <row r="335" spans="11:14" ht="15">
      <c r="K335" s="10"/>
      <c r="L335" s="10"/>
      <c r="M335" s="10"/>
      <c r="N335" s="10"/>
    </row>
    <row r="336" spans="11:14" ht="15">
      <c r="K336" s="10"/>
      <c r="L336" s="10"/>
      <c r="M336" s="10"/>
      <c r="N336" s="10"/>
    </row>
    <row r="337" spans="11:14" ht="15">
      <c r="K337" s="10"/>
      <c r="L337" s="10"/>
      <c r="M337" s="10"/>
      <c r="N337" s="10"/>
    </row>
    <row r="338" spans="11:14" ht="15">
      <c r="K338" s="10"/>
      <c r="L338" s="10"/>
      <c r="M338" s="10"/>
      <c r="N338" s="10"/>
    </row>
    <row r="339" spans="11:14" ht="15">
      <c r="K339" s="10"/>
      <c r="L339" s="10"/>
      <c r="M339" s="10"/>
      <c r="N339" s="10"/>
    </row>
    <row r="340" spans="11:14" ht="15">
      <c r="K340" s="10"/>
      <c r="L340" s="10"/>
      <c r="M340" s="10"/>
      <c r="N340" s="10"/>
    </row>
    <row r="341" spans="11:14" ht="15">
      <c r="K341" s="10"/>
      <c r="L341" s="10"/>
      <c r="M341" s="10"/>
      <c r="N341" s="10"/>
    </row>
    <row r="342" spans="11:14" ht="15">
      <c r="K342" s="10"/>
      <c r="L342" s="10"/>
      <c r="M342" s="10"/>
      <c r="N342" s="10"/>
    </row>
    <row r="343" spans="11:14" ht="15">
      <c r="K343" s="10"/>
      <c r="L343" s="10"/>
      <c r="M343" s="10"/>
      <c r="N343" s="10"/>
    </row>
    <row r="344" spans="1:14" ht="15">
      <c r="A344" s="10"/>
      <c r="B344" s="10"/>
      <c r="C344" s="10"/>
      <c r="D344" s="10"/>
      <c r="E344" s="10"/>
      <c r="F344" s="10"/>
      <c r="G344" s="10"/>
      <c r="H344" s="10"/>
      <c r="I344" s="10"/>
      <c r="J344" s="10"/>
      <c r="K344" s="10"/>
      <c r="L344" s="10"/>
      <c r="M344" s="10"/>
      <c r="N344" s="10"/>
    </row>
    <row r="345" ht="29.25" customHeight="1"/>
    <row r="381" spans="8:14" ht="28.5" customHeight="1">
      <c r="H381" s="10"/>
      <c r="I381" s="10"/>
      <c r="J381" s="10"/>
      <c r="K381" s="10"/>
      <c r="L381" s="10"/>
      <c r="M381" s="10"/>
      <c r="N381" s="10"/>
    </row>
    <row r="382" spans="8:14" ht="15">
      <c r="H382" s="10"/>
      <c r="I382" s="10"/>
      <c r="J382" s="10"/>
      <c r="K382" s="10"/>
      <c r="L382" s="10"/>
      <c r="M382" s="10"/>
      <c r="N382" s="10"/>
    </row>
    <row r="383" spans="8:14" ht="15">
      <c r="H383" s="10"/>
      <c r="I383" s="10"/>
      <c r="J383" s="10"/>
      <c r="K383" s="10"/>
      <c r="L383" s="10"/>
      <c r="M383" s="10"/>
      <c r="N383" s="10"/>
    </row>
    <row r="384" spans="8:14" ht="15">
      <c r="H384" s="10"/>
      <c r="I384" s="10"/>
      <c r="J384" s="10"/>
      <c r="K384" s="10"/>
      <c r="L384" s="10"/>
      <c r="M384" s="10"/>
      <c r="N384" s="10"/>
    </row>
    <row r="385" spans="8:14" ht="15">
      <c r="H385" s="10"/>
      <c r="I385" s="10"/>
      <c r="J385" s="10"/>
      <c r="K385" s="10"/>
      <c r="L385" s="10"/>
      <c r="M385" s="10"/>
      <c r="N385" s="10"/>
    </row>
    <row r="386" spans="8:14" ht="15">
      <c r="H386" s="10"/>
      <c r="I386" s="10"/>
      <c r="J386" s="10"/>
      <c r="K386" s="10"/>
      <c r="L386" s="10"/>
      <c r="M386" s="10"/>
      <c r="N386" s="10"/>
    </row>
    <row r="387" spans="8:14" ht="15">
      <c r="H387" s="10"/>
      <c r="I387" s="10"/>
      <c r="J387" s="10"/>
      <c r="K387" s="10"/>
      <c r="L387" s="10"/>
      <c r="M387" s="10"/>
      <c r="N387" s="10"/>
    </row>
    <row r="388" spans="8:14" ht="15">
      <c r="H388" s="10"/>
      <c r="I388" s="10"/>
      <c r="J388" s="10"/>
      <c r="K388" s="10"/>
      <c r="L388" s="10"/>
      <c r="M388" s="10"/>
      <c r="N388" s="10"/>
    </row>
    <row r="389" spans="8:14" ht="15">
      <c r="H389" s="10"/>
      <c r="I389" s="10"/>
      <c r="J389" s="10"/>
      <c r="K389" s="10"/>
      <c r="L389" s="10"/>
      <c r="M389" s="10"/>
      <c r="N389" s="10"/>
    </row>
    <row r="390" spans="8:14" ht="15">
      <c r="H390" s="10"/>
      <c r="I390" s="10"/>
      <c r="J390" s="10"/>
      <c r="K390" s="10"/>
      <c r="L390" s="10"/>
      <c r="M390" s="10"/>
      <c r="N390" s="10"/>
    </row>
    <row r="391" spans="8:14" ht="15">
      <c r="H391" s="10"/>
      <c r="I391" s="10"/>
      <c r="J391" s="10"/>
      <c r="K391" s="10"/>
      <c r="L391" s="10"/>
      <c r="M391" s="10"/>
      <c r="N391" s="10"/>
    </row>
    <row r="392" spans="8:14" ht="15">
      <c r="H392" s="10"/>
      <c r="I392" s="10"/>
      <c r="J392" s="10"/>
      <c r="K392" s="10"/>
      <c r="L392" s="10"/>
      <c r="M392" s="10"/>
      <c r="N392" s="10"/>
    </row>
    <row r="393" spans="8:14" ht="15">
      <c r="H393" s="10"/>
      <c r="I393" s="10"/>
      <c r="J393" s="10"/>
      <c r="K393" s="10"/>
      <c r="L393" s="10"/>
      <c r="M393" s="10"/>
      <c r="N393" s="10"/>
    </row>
    <row r="394" spans="8:14" ht="15">
      <c r="H394" s="10"/>
      <c r="I394" s="10"/>
      <c r="J394" s="10"/>
      <c r="K394" s="10"/>
      <c r="L394" s="10"/>
      <c r="M394" s="10"/>
      <c r="N394" s="10"/>
    </row>
    <row r="395" spans="8:14" ht="15">
      <c r="H395" s="10"/>
      <c r="I395" s="10"/>
      <c r="J395" s="10"/>
      <c r="K395" s="10"/>
      <c r="L395" s="10"/>
      <c r="M395" s="10"/>
      <c r="N395" s="10"/>
    </row>
    <row r="396" spans="8:14" ht="15">
      <c r="H396" s="10"/>
      <c r="I396" s="10"/>
      <c r="J396" s="10"/>
      <c r="K396" s="10"/>
      <c r="L396" s="10"/>
      <c r="M396" s="10"/>
      <c r="N396" s="10"/>
    </row>
    <row r="397" spans="8:14" ht="15">
      <c r="H397" s="10"/>
      <c r="I397" s="10"/>
      <c r="J397" s="10"/>
      <c r="K397" s="10"/>
      <c r="L397" s="10"/>
      <c r="M397" s="10"/>
      <c r="N397" s="10"/>
    </row>
    <row r="398" spans="8:14" ht="15">
      <c r="H398" s="10"/>
      <c r="I398" s="10"/>
      <c r="J398" s="10"/>
      <c r="K398" s="10"/>
      <c r="L398" s="10"/>
      <c r="M398" s="10"/>
      <c r="N398" s="10"/>
    </row>
    <row r="399" spans="8:14" ht="15">
      <c r="H399" s="10"/>
      <c r="I399" s="10"/>
      <c r="J399" s="10"/>
      <c r="K399" s="10"/>
      <c r="L399" s="10"/>
      <c r="M399" s="10"/>
      <c r="N399" s="10"/>
    </row>
    <row r="400" spans="8:14" ht="15">
      <c r="H400" s="10"/>
      <c r="I400" s="10"/>
      <c r="J400" s="10"/>
      <c r="K400" s="10"/>
      <c r="L400" s="10"/>
      <c r="M400" s="10"/>
      <c r="N400" s="10"/>
    </row>
    <row r="401" spans="8:14" ht="15">
      <c r="H401" s="10"/>
      <c r="I401" s="10"/>
      <c r="J401" s="10"/>
      <c r="K401" s="10"/>
      <c r="L401" s="10"/>
      <c r="M401" s="10"/>
      <c r="N401" s="10"/>
    </row>
    <row r="402" spans="8:14" ht="15">
      <c r="H402" s="10"/>
      <c r="I402" s="10"/>
      <c r="J402" s="10"/>
      <c r="K402" s="10"/>
      <c r="L402" s="10"/>
      <c r="M402" s="10"/>
      <c r="N402" s="10"/>
    </row>
    <row r="403" spans="8:14" ht="15">
      <c r="H403" s="10"/>
      <c r="I403" s="10"/>
      <c r="J403" s="10"/>
      <c r="K403" s="10"/>
      <c r="L403" s="10"/>
      <c r="M403" s="10"/>
      <c r="N403" s="10"/>
    </row>
    <row r="404" spans="8:14" ht="15">
      <c r="H404" s="10"/>
      <c r="I404" s="10"/>
      <c r="J404" s="10"/>
      <c r="K404" s="10"/>
      <c r="L404" s="10"/>
      <c r="M404" s="10"/>
      <c r="N404" s="10"/>
    </row>
    <row r="405" spans="8:14" ht="15">
      <c r="H405" s="10"/>
      <c r="I405" s="10"/>
      <c r="J405" s="10"/>
      <c r="K405" s="10"/>
      <c r="L405" s="10"/>
      <c r="M405" s="10"/>
      <c r="N405" s="10"/>
    </row>
    <row r="406" spans="8:14" ht="15">
      <c r="H406" s="10"/>
      <c r="I406" s="10"/>
      <c r="J406" s="10"/>
      <c r="K406" s="10"/>
      <c r="L406" s="10"/>
      <c r="M406" s="10"/>
      <c r="N406" s="10"/>
    </row>
    <row r="407" spans="12:14" ht="27.75" customHeight="1">
      <c r="L407" s="10"/>
      <c r="M407" s="10"/>
      <c r="N407" s="10"/>
    </row>
    <row r="408" spans="12:14" ht="15">
      <c r="L408" s="10"/>
      <c r="M408" s="10"/>
      <c r="N408" s="10"/>
    </row>
    <row r="409" spans="12:14" ht="15">
      <c r="L409" s="10"/>
      <c r="M409" s="10"/>
      <c r="N409" s="10"/>
    </row>
    <row r="410" spans="12:14" ht="15">
      <c r="L410" s="10"/>
      <c r="M410" s="10"/>
      <c r="N410" s="10"/>
    </row>
    <row r="411" spans="12:14" ht="15">
      <c r="L411" s="10"/>
      <c r="M411" s="10"/>
      <c r="N411" s="10"/>
    </row>
    <row r="412" spans="12:14" ht="15">
      <c r="L412" s="10"/>
      <c r="M412" s="10"/>
      <c r="N412" s="10"/>
    </row>
    <row r="413" spans="12:14" ht="15">
      <c r="L413" s="10"/>
      <c r="M413" s="10"/>
      <c r="N413" s="10"/>
    </row>
    <row r="414" spans="12:14" ht="15">
      <c r="L414" s="10"/>
      <c r="M414" s="10"/>
      <c r="N414" s="10"/>
    </row>
    <row r="415" spans="12:14" ht="15">
      <c r="L415" s="10"/>
      <c r="M415" s="10"/>
      <c r="N415" s="10"/>
    </row>
    <row r="416" spans="12:14" ht="36" customHeight="1">
      <c r="L416" s="10"/>
      <c r="M416" s="10"/>
      <c r="N416" s="10"/>
    </row>
    <row r="417" spans="12:14" ht="15">
      <c r="L417" s="10"/>
      <c r="M417" s="10"/>
      <c r="N417" s="10"/>
    </row>
    <row r="418" spans="12:14" ht="15">
      <c r="L418" s="10"/>
      <c r="M418" s="10"/>
      <c r="N418" s="10"/>
    </row>
    <row r="419" spans="12:14" ht="15">
      <c r="L419" s="10"/>
      <c r="M419" s="10"/>
      <c r="N419" s="10"/>
    </row>
    <row r="420" spans="12:14" ht="15">
      <c r="L420" s="10"/>
      <c r="M420" s="10"/>
      <c r="N420" s="10"/>
    </row>
    <row r="421" spans="12:14" ht="15">
      <c r="L421" s="10"/>
      <c r="M421" s="10"/>
      <c r="N421" s="10"/>
    </row>
  </sheetData>
  <sheetProtection password="CE28" sheet="1" formatCells="0" formatColumns="0" formatRows="0" insertColumns="0" insertRows="0" insertHyperlinks="0" deleteColumns="0" deleteRows="0" autoFilter="0" pivotTables="0"/>
  <mergeCells count="6">
    <mergeCell ref="A17:I17"/>
    <mergeCell ref="A18:K18"/>
    <mergeCell ref="A9:I9"/>
    <mergeCell ref="A1:K1"/>
    <mergeCell ref="A34:I34"/>
    <mergeCell ref="A26:I26"/>
  </mergeCells>
  <printOptions/>
  <pageMargins left="0.7086614173228347" right="0.31496062992125984" top="0.7480314960629921" bottom="0.7480314960629921" header="0.31496062992125984" footer="0.31496062992125984"/>
  <pageSetup horizontalDpi="600" verticalDpi="600" orientation="portrait" paperSize="9" scale="85" r:id="rId1"/>
</worksheet>
</file>

<file path=xl/worksheets/sheet14.xml><?xml version="1.0" encoding="utf-8"?>
<worksheet xmlns="http://schemas.openxmlformats.org/spreadsheetml/2006/main" xmlns:r="http://schemas.openxmlformats.org/officeDocument/2006/relationships">
  <dimension ref="A1:N211"/>
  <sheetViews>
    <sheetView zoomScalePageLayoutView="0" workbookViewId="0" topLeftCell="A13">
      <selection activeCell="P15" sqref="P15"/>
    </sheetView>
  </sheetViews>
  <sheetFormatPr defaultColWidth="9.140625" defaultRowHeight="15"/>
  <sheetData>
    <row r="1" spans="1:9" ht="26.25" customHeight="1">
      <c r="A1" s="513" t="s">
        <v>286</v>
      </c>
      <c r="B1" s="513"/>
      <c r="C1" s="513"/>
      <c r="D1" s="513"/>
      <c r="E1" s="513"/>
      <c r="F1" s="513"/>
      <c r="G1" s="513"/>
      <c r="H1" s="513"/>
      <c r="I1" s="513"/>
    </row>
    <row r="2" spans="1:9" ht="15">
      <c r="A2" s="14" t="s">
        <v>287</v>
      </c>
      <c r="B2" s="10"/>
      <c r="C2" s="10"/>
      <c r="D2" s="10"/>
      <c r="E2" s="10"/>
      <c r="F2" s="10"/>
      <c r="G2" s="10"/>
      <c r="H2" s="10"/>
      <c r="I2" s="10"/>
    </row>
    <row r="3" spans="1:9" ht="15">
      <c r="A3" s="14"/>
      <c r="B3" s="10"/>
      <c r="C3" s="10"/>
      <c r="D3" s="10"/>
      <c r="E3" s="10"/>
      <c r="F3" s="10"/>
      <c r="G3" s="10"/>
      <c r="H3" s="10"/>
      <c r="I3" s="10"/>
    </row>
    <row r="4" spans="1:9" ht="15">
      <c r="A4" s="15" t="s">
        <v>380</v>
      </c>
      <c r="B4" s="10"/>
      <c r="C4" s="10"/>
      <c r="D4" s="10"/>
      <c r="E4" s="10"/>
      <c r="F4" s="10"/>
      <c r="G4" s="10"/>
      <c r="H4" s="10"/>
      <c r="I4" s="10"/>
    </row>
    <row r="5" spans="1:9" ht="76.5">
      <c r="A5" s="56" t="s">
        <v>281</v>
      </c>
      <c r="B5" s="56" t="s">
        <v>288</v>
      </c>
      <c r="C5" s="87" t="s">
        <v>135</v>
      </c>
      <c r="D5" s="56" t="s">
        <v>23</v>
      </c>
      <c r="E5" s="56" t="s">
        <v>289</v>
      </c>
      <c r="F5" s="88" t="s">
        <v>295</v>
      </c>
      <c r="G5" s="87" t="s">
        <v>260</v>
      </c>
      <c r="H5" s="56" t="s">
        <v>415</v>
      </c>
      <c r="I5" s="56" t="s">
        <v>290</v>
      </c>
    </row>
    <row r="6" spans="1:9" ht="15">
      <c r="A6" s="89" t="s">
        <v>453</v>
      </c>
      <c r="B6" s="89" t="s">
        <v>453</v>
      </c>
      <c r="C6" s="89" t="s">
        <v>453</v>
      </c>
      <c r="D6" s="89" t="s">
        <v>453</v>
      </c>
      <c r="E6" s="89" t="s">
        <v>453</v>
      </c>
      <c r="F6" s="89" t="s">
        <v>453</v>
      </c>
      <c r="G6" s="89" t="s">
        <v>453</v>
      </c>
      <c r="H6" s="89" t="s">
        <v>453</v>
      </c>
      <c r="I6" s="89" t="s">
        <v>453</v>
      </c>
    </row>
    <row r="7" spans="1:9" ht="15">
      <c r="A7" s="514" t="s">
        <v>168</v>
      </c>
      <c r="B7" s="514"/>
      <c r="C7" s="514"/>
      <c r="D7" s="514"/>
      <c r="E7" s="514"/>
      <c r="F7" s="514"/>
      <c r="G7" s="514"/>
      <c r="H7" s="514"/>
      <c r="I7" s="89" t="s">
        <v>453</v>
      </c>
    </row>
    <row r="8" spans="1:9" ht="15">
      <c r="A8" s="27"/>
      <c r="B8" s="10"/>
      <c r="C8" s="10"/>
      <c r="D8" s="10"/>
      <c r="E8" s="10"/>
      <c r="F8" s="10"/>
      <c r="G8" s="10"/>
      <c r="H8" s="10"/>
      <c r="I8" s="10"/>
    </row>
    <row r="9" spans="1:9" ht="15">
      <c r="A9" s="15" t="s">
        <v>381</v>
      </c>
      <c r="B9" s="10"/>
      <c r="C9" s="10"/>
      <c r="D9" s="10"/>
      <c r="E9" s="10"/>
      <c r="F9" s="10"/>
      <c r="G9" s="10"/>
      <c r="H9" s="10"/>
      <c r="I9" s="10"/>
    </row>
    <row r="10" spans="1:9" ht="15">
      <c r="A10" s="31"/>
      <c r="B10" s="10"/>
      <c r="C10" s="10"/>
      <c r="D10" s="10"/>
      <c r="E10" s="10"/>
      <c r="F10" s="10"/>
      <c r="G10" s="10"/>
      <c r="H10" s="10"/>
      <c r="I10" s="10"/>
    </row>
    <row r="11" spans="1:9" ht="89.25">
      <c r="A11" s="56" t="s">
        <v>281</v>
      </c>
      <c r="B11" s="56" t="s">
        <v>288</v>
      </c>
      <c r="C11" s="56" t="s">
        <v>291</v>
      </c>
      <c r="D11" s="56" t="s">
        <v>472</v>
      </c>
      <c r="E11" s="56" t="s">
        <v>473</v>
      </c>
      <c r="F11" s="56" t="s">
        <v>474</v>
      </c>
      <c r="G11" s="56" t="s">
        <v>189</v>
      </c>
      <c r="H11" s="56" t="s">
        <v>23</v>
      </c>
      <c r="I11" s="56" t="s">
        <v>155</v>
      </c>
    </row>
    <row r="12" spans="1:9" ht="15">
      <c r="A12" s="89" t="s">
        <v>453</v>
      </c>
      <c r="B12" s="89" t="s">
        <v>453</v>
      </c>
      <c r="C12" s="89" t="s">
        <v>453</v>
      </c>
      <c r="D12" s="89" t="s">
        <v>453</v>
      </c>
      <c r="E12" s="89" t="s">
        <v>453</v>
      </c>
      <c r="F12" s="89" t="s">
        <v>453</v>
      </c>
      <c r="G12" s="89" t="s">
        <v>453</v>
      </c>
      <c r="H12" s="89" t="s">
        <v>453</v>
      </c>
      <c r="I12" s="89" t="s">
        <v>453</v>
      </c>
    </row>
    <row r="13" spans="1:9" ht="15">
      <c r="A13" s="514" t="s">
        <v>168</v>
      </c>
      <c r="B13" s="514"/>
      <c r="C13" s="514"/>
      <c r="D13" s="514"/>
      <c r="E13" s="514"/>
      <c r="F13" s="514"/>
      <c r="G13" s="514"/>
      <c r="H13" s="514"/>
      <c r="I13" s="89" t="s">
        <v>453</v>
      </c>
    </row>
    <row r="16" spans="1:13" ht="31.5" customHeight="1">
      <c r="A16" s="513" t="s">
        <v>382</v>
      </c>
      <c r="B16" s="513"/>
      <c r="C16" s="513"/>
      <c r="D16" s="513"/>
      <c r="E16" s="513"/>
      <c r="F16" s="513"/>
      <c r="G16" s="513"/>
      <c r="H16" s="513"/>
      <c r="I16" s="513"/>
      <c r="J16" s="513"/>
      <c r="K16" s="513"/>
      <c r="L16" s="513"/>
      <c r="M16" s="513"/>
    </row>
    <row r="17" spans="1:13" ht="15">
      <c r="A17" s="28"/>
      <c r="B17" s="10"/>
      <c r="C17" s="10"/>
      <c r="D17" s="10"/>
      <c r="E17" s="10"/>
      <c r="F17" s="10"/>
      <c r="G17" s="10"/>
      <c r="H17" s="10"/>
      <c r="I17" s="10"/>
      <c r="J17" s="10"/>
      <c r="K17" s="10"/>
      <c r="L17" s="10"/>
      <c r="M17" s="10"/>
    </row>
    <row r="18" spans="1:13" ht="15">
      <c r="A18" s="28" t="s">
        <v>277</v>
      </c>
      <c r="B18" s="10"/>
      <c r="C18" s="10"/>
      <c r="D18" s="10"/>
      <c r="E18" s="10"/>
      <c r="F18" s="10"/>
      <c r="G18" s="10"/>
      <c r="H18" s="10"/>
      <c r="I18" s="10"/>
      <c r="J18" s="10"/>
      <c r="K18" s="10"/>
      <c r="L18" s="10"/>
      <c r="M18" s="10"/>
    </row>
    <row r="19" spans="1:13" ht="76.5">
      <c r="A19" s="56" t="s">
        <v>475</v>
      </c>
      <c r="B19" s="56" t="s">
        <v>293</v>
      </c>
      <c r="C19" s="56" t="s">
        <v>449</v>
      </c>
      <c r="D19" s="56" t="s">
        <v>294</v>
      </c>
      <c r="E19" s="56" t="s">
        <v>292</v>
      </c>
      <c r="F19" s="56" t="s">
        <v>295</v>
      </c>
      <c r="G19" s="87" t="s">
        <v>296</v>
      </c>
      <c r="H19" s="56" t="s">
        <v>415</v>
      </c>
      <c r="I19" s="56" t="s">
        <v>285</v>
      </c>
      <c r="J19" s="56" t="s">
        <v>468</v>
      </c>
      <c r="K19" s="56" t="s">
        <v>297</v>
      </c>
      <c r="L19" s="56" t="s">
        <v>298</v>
      </c>
      <c r="M19" s="87" t="s">
        <v>269</v>
      </c>
    </row>
    <row r="20" spans="1:13" ht="15">
      <c r="A20" s="89" t="s">
        <v>453</v>
      </c>
      <c r="B20" s="89" t="s">
        <v>453</v>
      </c>
      <c r="C20" s="89" t="s">
        <v>453</v>
      </c>
      <c r="D20" s="89" t="s">
        <v>453</v>
      </c>
      <c r="E20" s="89" t="s">
        <v>453</v>
      </c>
      <c r="F20" s="89" t="s">
        <v>453</v>
      </c>
      <c r="G20" s="89" t="s">
        <v>453</v>
      </c>
      <c r="H20" s="89" t="s">
        <v>453</v>
      </c>
      <c r="I20" s="89" t="s">
        <v>453</v>
      </c>
      <c r="J20" s="89" t="s">
        <v>453</v>
      </c>
      <c r="K20" s="89" t="s">
        <v>453</v>
      </c>
      <c r="L20" s="89" t="s">
        <v>453</v>
      </c>
      <c r="M20" s="89" t="s">
        <v>453</v>
      </c>
    </row>
    <row r="21" spans="1:13" ht="15">
      <c r="A21" s="515" t="s">
        <v>270</v>
      </c>
      <c r="B21" s="515"/>
      <c r="C21" s="515"/>
      <c r="D21" s="515"/>
      <c r="E21" s="515"/>
      <c r="F21" s="515"/>
      <c r="G21" s="515"/>
      <c r="H21" s="515"/>
      <c r="I21" s="515"/>
      <c r="J21" s="515"/>
      <c r="K21" s="515"/>
      <c r="L21" s="89" t="s">
        <v>453</v>
      </c>
      <c r="M21" s="89" t="s">
        <v>453</v>
      </c>
    </row>
    <row r="22" spans="1:13" ht="15">
      <c r="A22" s="120"/>
      <c r="B22" s="10"/>
      <c r="C22" s="10"/>
      <c r="D22" s="10"/>
      <c r="E22" s="10"/>
      <c r="F22" s="10"/>
      <c r="G22" s="10"/>
      <c r="H22" s="10"/>
      <c r="I22" s="10"/>
      <c r="J22" s="10"/>
      <c r="K22" s="10"/>
      <c r="L22" s="10"/>
      <c r="M22" s="10"/>
    </row>
    <row r="23" spans="1:13" ht="15">
      <c r="A23" s="120" t="s">
        <v>261</v>
      </c>
      <c r="B23" s="10"/>
      <c r="C23" s="10"/>
      <c r="D23" s="10"/>
      <c r="E23" s="10"/>
      <c r="F23" s="10"/>
      <c r="G23" s="10"/>
      <c r="H23" s="10"/>
      <c r="I23" s="10"/>
      <c r="J23" s="10"/>
      <c r="K23" s="10"/>
      <c r="L23" s="10"/>
      <c r="M23" s="10"/>
    </row>
    <row r="24" spans="1:13" ht="89.25">
      <c r="A24" s="56" t="s">
        <v>476</v>
      </c>
      <c r="B24" s="56" t="s">
        <v>293</v>
      </c>
      <c r="C24" s="56" t="s">
        <v>477</v>
      </c>
      <c r="D24" s="56" t="s">
        <v>294</v>
      </c>
      <c r="E24" s="56" t="s">
        <v>292</v>
      </c>
      <c r="F24" s="56" t="s">
        <v>319</v>
      </c>
      <c r="G24" s="56" t="s">
        <v>405</v>
      </c>
      <c r="H24" s="56" t="s">
        <v>467</v>
      </c>
      <c r="I24" s="56" t="s">
        <v>266</v>
      </c>
      <c r="J24" s="56" t="s">
        <v>271</v>
      </c>
      <c r="K24" s="56" t="s">
        <v>297</v>
      </c>
      <c r="L24" s="56" t="s">
        <v>298</v>
      </c>
      <c r="M24" s="87" t="s">
        <v>269</v>
      </c>
    </row>
    <row r="25" spans="1:13" ht="15">
      <c r="A25" s="89" t="s">
        <v>453</v>
      </c>
      <c r="B25" s="89" t="s">
        <v>453</v>
      </c>
      <c r="C25" s="89" t="s">
        <v>453</v>
      </c>
      <c r="D25" s="89" t="s">
        <v>453</v>
      </c>
      <c r="E25" s="89" t="s">
        <v>453</v>
      </c>
      <c r="F25" s="89" t="s">
        <v>453</v>
      </c>
      <c r="G25" s="89" t="s">
        <v>453</v>
      </c>
      <c r="H25" s="89" t="s">
        <v>453</v>
      </c>
      <c r="I25" s="89" t="s">
        <v>453</v>
      </c>
      <c r="J25" s="89" t="s">
        <v>453</v>
      </c>
      <c r="K25" s="89" t="s">
        <v>453</v>
      </c>
      <c r="L25" s="89" t="s">
        <v>453</v>
      </c>
      <c r="M25" s="89" t="s">
        <v>453</v>
      </c>
    </row>
    <row r="26" spans="1:13" ht="15">
      <c r="A26" s="515" t="s">
        <v>270</v>
      </c>
      <c r="B26" s="515"/>
      <c r="C26" s="515"/>
      <c r="D26" s="515"/>
      <c r="E26" s="515"/>
      <c r="F26" s="515"/>
      <c r="G26" s="515"/>
      <c r="H26" s="515"/>
      <c r="I26" s="515"/>
      <c r="J26" s="515"/>
      <c r="K26" s="515"/>
      <c r="L26" s="89" t="s">
        <v>453</v>
      </c>
      <c r="M26" s="89" t="s">
        <v>453</v>
      </c>
    </row>
    <row r="27" spans="1:13" ht="15">
      <c r="A27" s="120"/>
      <c r="B27" s="10"/>
      <c r="C27" s="10"/>
      <c r="D27" s="10"/>
      <c r="E27" s="10"/>
      <c r="F27" s="10"/>
      <c r="G27" s="10"/>
      <c r="H27" s="10"/>
      <c r="I27" s="10"/>
      <c r="J27" s="10"/>
      <c r="K27" s="10"/>
      <c r="L27" s="10"/>
      <c r="M27" s="10"/>
    </row>
    <row r="28" spans="1:13" ht="15">
      <c r="A28" s="513" t="s">
        <v>383</v>
      </c>
      <c r="B28" s="513"/>
      <c r="C28" s="513"/>
      <c r="D28" s="513"/>
      <c r="E28" s="513"/>
      <c r="F28" s="513"/>
      <c r="G28" s="513"/>
      <c r="H28" s="513"/>
      <c r="I28" s="513"/>
      <c r="J28" s="513"/>
      <c r="K28" s="513"/>
      <c r="L28" s="513"/>
      <c r="M28" s="513"/>
    </row>
    <row r="29" spans="1:13" ht="15">
      <c r="A29" s="120"/>
      <c r="B29" s="10"/>
      <c r="C29" s="10"/>
      <c r="D29" s="10"/>
      <c r="E29" s="10"/>
      <c r="F29" s="10"/>
      <c r="G29" s="10"/>
      <c r="H29" s="10"/>
      <c r="I29" s="10"/>
      <c r="J29" s="10"/>
      <c r="K29" s="10"/>
      <c r="L29" s="10"/>
      <c r="M29" s="10"/>
    </row>
    <row r="30" spans="1:13" ht="15">
      <c r="A30" s="120" t="s">
        <v>277</v>
      </c>
      <c r="B30" s="10"/>
      <c r="C30" s="10"/>
      <c r="D30" s="10"/>
      <c r="E30" s="10"/>
      <c r="F30" s="10"/>
      <c r="G30" s="10"/>
      <c r="H30" s="10"/>
      <c r="I30" s="10"/>
      <c r="J30" s="10"/>
      <c r="K30" s="10"/>
      <c r="L30" s="10"/>
      <c r="M30" s="10"/>
    </row>
    <row r="31" spans="1:13" ht="76.5">
      <c r="A31" s="56" t="s">
        <v>476</v>
      </c>
      <c r="B31" s="56" t="s">
        <v>300</v>
      </c>
      <c r="C31" s="56" t="s">
        <v>478</v>
      </c>
      <c r="D31" s="56" t="s">
        <v>301</v>
      </c>
      <c r="E31" s="56" t="s">
        <v>292</v>
      </c>
      <c r="F31" s="56" t="s">
        <v>295</v>
      </c>
      <c r="G31" s="87" t="s">
        <v>260</v>
      </c>
      <c r="H31" s="56" t="s">
        <v>479</v>
      </c>
      <c r="I31" s="56" t="s">
        <v>218</v>
      </c>
      <c r="J31" s="56" t="s">
        <v>271</v>
      </c>
      <c r="K31" s="56" t="s">
        <v>297</v>
      </c>
      <c r="L31" s="56" t="s">
        <v>298</v>
      </c>
      <c r="M31" s="87" t="s">
        <v>269</v>
      </c>
    </row>
    <row r="32" spans="1:13" ht="15">
      <c r="A32" s="89" t="s">
        <v>453</v>
      </c>
      <c r="B32" s="89" t="s">
        <v>453</v>
      </c>
      <c r="C32" s="89" t="s">
        <v>453</v>
      </c>
      <c r="D32" s="89" t="s">
        <v>453</v>
      </c>
      <c r="E32" s="89" t="s">
        <v>453</v>
      </c>
      <c r="F32" s="89" t="s">
        <v>453</v>
      </c>
      <c r="G32" s="89" t="s">
        <v>453</v>
      </c>
      <c r="H32" s="89" t="s">
        <v>453</v>
      </c>
      <c r="I32" s="89" t="s">
        <v>453</v>
      </c>
      <c r="J32" s="89" t="s">
        <v>453</v>
      </c>
      <c r="K32" s="89" t="s">
        <v>453</v>
      </c>
      <c r="L32" s="89" t="s">
        <v>453</v>
      </c>
      <c r="M32" s="89" t="s">
        <v>453</v>
      </c>
    </row>
    <row r="33" spans="1:13" ht="15">
      <c r="A33" s="515" t="s">
        <v>270</v>
      </c>
      <c r="B33" s="516"/>
      <c r="C33" s="516"/>
      <c r="D33" s="516"/>
      <c r="E33" s="516"/>
      <c r="F33" s="516"/>
      <c r="G33" s="516"/>
      <c r="H33" s="516"/>
      <c r="I33" s="516"/>
      <c r="J33" s="516"/>
      <c r="K33" s="516"/>
      <c r="L33" s="89" t="s">
        <v>453</v>
      </c>
      <c r="M33" s="89" t="s">
        <v>453</v>
      </c>
    </row>
    <row r="34" spans="1:13" ht="15">
      <c r="A34" s="11"/>
      <c r="B34" s="10"/>
      <c r="C34" s="10"/>
      <c r="D34" s="10"/>
      <c r="E34" s="10"/>
      <c r="F34" s="10"/>
      <c r="G34" s="10"/>
      <c r="H34" s="10"/>
      <c r="I34" s="10"/>
      <c r="J34" s="10"/>
      <c r="K34" s="10"/>
      <c r="L34" s="10"/>
      <c r="M34" s="10"/>
    </row>
    <row r="35" spans="1:13" ht="15">
      <c r="A35" s="120" t="s">
        <v>261</v>
      </c>
      <c r="B35" s="10"/>
      <c r="C35" s="10"/>
      <c r="D35" s="10"/>
      <c r="E35" s="10"/>
      <c r="F35" s="10"/>
      <c r="G35" s="10"/>
      <c r="H35" s="10"/>
      <c r="I35" s="10"/>
      <c r="J35" s="10"/>
      <c r="K35" s="10"/>
      <c r="L35" s="10"/>
      <c r="M35" s="10"/>
    </row>
    <row r="36" spans="1:13" ht="89.25">
      <c r="A36" s="56" t="s">
        <v>476</v>
      </c>
      <c r="B36" s="56" t="s">
        <v>293</v>
      </c>
      <c r="C36" s="56" t="s">
        <v>481</v>
      </c>
      <c r="D36" s="56" t="s">
        <v>294</v>
      </c>
      <c r="E36" s="56" t="s">
        <v>292</v>
      </c>
      <c r="F36" s="56" t="s">
        <v>319</v>
      </c>
      <c r="G36" s="56" t="s">
        <v>482</v>
      </c>
      <c r="H36" s="56" t="s">
        <v>467</v>
      </c>
      <c r="I36" s="56" t="s">
        <v>266</v>
      </c>
      <c r="J36" s="56" t="s">
        <v>271</v>
      </c>
      <c r="K36" s="56" t="s">
        <v>273</v>
      </c>
      <c r="L36" s="56" t="s">
        <v>470</v>
      </c>
      <c r="M36" s="87" t="s">
        <v>269</v>
      </c>
    </row>
    <row r="37" spans="1:13" ht="15">
      <c r="A37" s="89" t="s">
        <v>453</v>
      </c>
      <c r="B37" s="89" t="s">
        <v>453</v>
      </c>
      <c r="C37" s="89" t="s">
        <v>453</v>
      </c>
      <c r="D37" s="89" t="s">
        <v>453</v>
      </c>
      <c r="E37" s="89" t="s">
        <v>453</v>
      </c>
      <c r="F37" s="89" t="s">
        <v>453</v>
      </c>
      <c r="G37" s="89" t="s">
        <v>453</v>
      </c>
      <c r="H37" s="89" t="s">
        <v>453</v>
      </c>
      <c r="I37" s="89" t="s">
        <v>453</v>
      </c>
      <c r="J37" s="89" t="s">
        <v>453</v>
      </c>
      <c r="K37" s="89" t="s">
        <v>453</v>
      </c>
      <c r="L37" s="89" t="s">
        <v>453</v>
      </c>
      <c r="M37" s="89" t="s">
        <v>453</v>
      </c>
    </row>
    <row r="38" spans="1:13" ht="15">
      <c r="A38" s="515" t="s">
        <v>275</v>
      </c>
      <c r="B38" s="515"/>
      <c r="C38" s="515"/>
      <c r="D38" s="515"/>
      <c r="E38" s="515"/>
      <c r="F38" s="515"/>
      <c r="G38" s="515"/>
      <c r="H38" s="515"/>
      <c r="I38" s="515"/>
      <c r="J38" s="515"/>
      <c r="K38" s="515"/>
      <c r="L38" s="89" t="s">
        <v>453</v>
      </c>
      <c r="M38" s="89" t="s">
        <v>453</v>
      </c>
    </row>
    <row r="40" spans="1:10" ht="24.75" customHeight="1">
      <c r="A40" s="517" t="s">
        <v>384</v>
      </c>
      <c r="B40" s="517"/>
      <c r="C40" s="517"/>
      <c r="D40" s="517"/>
      <c r="E40" s="517"/>
      <c r="F40" s="517"/>
      <c r="G40" s="517"/>
      <c r="H40" s="517"/>
      <c r="I40" s="517"/>
      <c r="J40" s="517"/>
    </row>
    <row r="41" spans="1:10" ht="15">
      <c r="A41" s="517" t="s">
        <v>302</v>
      </c>
      <c r="B41" s="517"/>
      <c r="C41" s="517"/>
      <c r="D41" s="517"/>
      <c r="E41" s="517"/>
      <c r="F41" s="517"/>
      <c r="G41" s="517"/>
      <c r="H41" s="517"/>
      <c r="I41" s="517"/>
      <c r="J41" s="96"/>
    </row>
    <row r="42" spans="1:10" ht="15">
      <c r="A42" s="97"/>
      <c r="B42" s="96"/>
      <c r="C42" s="96"/>
      <c r="D42" s="96"/>
      <c r="E42" s="96"/>
      <c r="F42" s="96"/>
      <c r="G42" s="96"/>
      <c r="H42" s="96"/>
      <c r="I42" s="96"/>
      <c r="J42" s="96"/>
    </row>
    <row r="43" spans="1:10" ht="15">
      <c r="A43" s="97" t="s">
        <v>277</v>
      </c>
      <c r="B43" s="96"/>
      <c r="C43" s="96"/>
      <c r="D43" s="96"/>
      <c r="E43" s="96"/>
      <c r="F43" s="96"/>
      <c r="G43" s="96"/>
      <c r="H43" s="96"/>
      <c r="I43" s="96"/>
      <c r="J43" s="96"/>
    </row>
    <row r="44" spans="1:10" ht="123.75">
      <c r="A44" s="44" t="s">
        <v>179</v>
      </c>
      <c r="B44" s="44" t="s">
        <v>480</v>
      </c>
      <c r="C44" s="44" t="s">
        <v>143</v>
      </c>
      <c r="D44" s="44" t="s">
        <v>144</v>
      </c>
      <c r="E44" s="44" t="s">
        <v>473</v>
      </c>
      <c r="F44" s="44" t="s">
        <v>423</v>
      </c>
      <c r="G44" s="67" t="s">
        <v>295</v>
      </c>
      <c r="H44" s="44" t="s">
        <v>260</v>
      </c>
      <c r="I44" s="67" t="s">
        <v>415</v>
      </c>
      <c r="J44" s="67" t="s">
        <v>155</v>
      </c>
    </row>
    <row r="45" spans="1:10" ht="22.5">
      <c r="A45" s="93" t="s">
        <v>461</v>
      </c>
      <c r="B45" s="44" t="s">
        <v>453</v>
      </c>
      <c r="C45" s="44" t="s">
        <v>453</v>
      </c>
      <c r="D45" s="44" t="s">
        <v>453</v>
      </c>
      <c r="E45" s="44" t="s">
        <v>453</v>
      </c>
      <c r="F45" s="44" t="s">
        <v>453</v>
      </c>
      <c r="G45" s="44" t="s">
        <v>453</v>
      </c>
      <c r="H45" s="44" t="s">
        <v>453</v>
      </c>
      <c r="I45" s="44" t="s">
        <v>453</v>
      </c>
      <c r="J45" s="44" t="s">
        <v>453</v>
      </c>
    </row>
    <row r="46" spans="1:10" ht="33.75">
      <c r="A46" s="93" t="s">
        <v>147</v>
      </c>
      <c r="B46" s="44" t="s">
        <v>453</v>
      </c>
      <c r="C46" s="44" t="s">
        <v>453</v>
      </c>
      <c r="D46" s="44" t="s">
        <v>453</v>
      </c>
      <c r="E46" s="44" t="s">
        <v>453</v>
      </c>
      <c r="F46" s="44" t="s">
        <v>453</v>
      </c>
      <c r="G46" s="44" t="s">
        <v>453</v>
      </c>
      <c r="H46" s="44" t="s">
        <v>453</v>
      </c>
      <c r="I46" s="44" t="s">
        <v>453</v>
      </c>
      <c r="J46" s="44" t="s">
        <v>453</v>
      </c>
    </row>
    <row r="47" spans="1:10" ht="22.5">
      <c r="A47" s="93" t="s">
        <v>181</v>
      </c>
      <c r="B47" s="44" t="s">
        <v>453</v>
      </c>
      <c r="C47" s="44" t="s">
        <v>453</v>
      </c>
      <c r="D47" s="44" t="s">
        <v>453</v>
      </c>
      <c r="E47" s="44" t="s">
        <v>453</v>
      </c>
      <c r="F47" s="44" t="s">
        <v>453</v>
      </c>
      <c r="G47" s="44" t="s">
        <v>453</v>
      </c>
      <c r="H47" s="44" t="s">
        <v>453</v>
      </c>
      <c r="I47" s="44" t="s">
        <v>453</v>
      </c>
      <c r="J47" s="44" t="s">
        <v>453</v>
      </c>
    </row>
    <row r="48" spans="1:10" ht="22.5">
      <c r="A48" s="93" t="s">
        <v>148</v>
      </c>
      <c r="B48" s="44" t="s">
        <v>453</v>
      </c>
      <c r="C48" s="44" t="s">
        <v>453</v>
      </c>
      <c r="D48" s="44" t="s">
        <v>453</v>
      </c>
      <c r="E48" s="44" t="s">
        <v>453</v>
      </c>
      <c r="F48" s="44" t="s">
        <v>453</v>
      </c>
      <c r="G48" s="44" t="s">
        <v>453</v>
      </c>
      <c r="H48" s="44" t="s">
        <v>453</v>
      </c>
      <c r="I48" s="44" t="s">
        <v>453</v>
      </c>
      <c r="J48" s="44" t="s">
        <v>453</v>
      </c>
    </row>
    <row r="49" spans="1:10" ht="33.75">
      <c r="A49" s="93" t="s">
        <v>303</v>
      </c>
      <c r="B49" s="44" t="s">
        <v>453</v>
      </c>
      <c r="C49" s="44" t="s">
        <v>453</v>
      </c>
      <c r="D49" s="44" t="s">
        <v>453</v>
      </c>
      <c r="E49" s="44" t="s">
        <v>453</v>
      </c>
      <c r="F49" s="44" t="s">
        <v>453</v>
      </c>
      <c r="G49" s="44" t="s">
        <v>453</v>
      </c>
      <c r="H49" s="44" t="s">
        <v>453</v>
      </c>
      <c r="I49" s="44" t="s">
        <v>453</v>
      </c>
      <c r="J49" s="44" t="s">
        <v>453</v>
      </c>
    </row>
    <row r="50" spans="1:10" ht="15">
      <c r="A50" s="504" t="s">
        <v>168</v>
      </c>
      <c r="B50" s="504"/>
      <c r="C50" s="504"/>
      <c r="D50" s="504"/>
      <c r="E50" s="504"/>
      <c r="F50" s="504"/>
      <c r="G50" s="504"/>
      <c r="H50" s="504"/>
      <c r="I50" s="504"/>
      <c r="J50" s="118"/>
    </row>
    <row r="51" spans="1:10" ht="15">
      <c r="A51" s="97"/>
      <c r="B51" s="96"/>
      <c r="C51" s="96"/>
      <c r="D51" s="96"/>
      <c r="E51" s="96"/>
      <c r="F51" s="96"/>
      <c r="G51" s="96"/>
      <c r="H51" s="96"/>
      <c r="I51" s="96"/>
      <c r="J51" s="96"/>
    </row>
    <row r="52" spans="1:10" ht="15">
      <c r="A52" s="97" t="s">
        <v>304</v>
      </c>
      <c r="B52" s="96"/>
      <c r="C52" s="96"/>
      <c r="D52" s="96"/>
      <c r="E52" s="96"/>
      <c r="F52" s="96"/>
      <c r="G52" s="96"/>
      <c r="H52" s="96"/>
      <c r="I52" s="96"/>
      <c r="J52" s="96"/>
    </row>
    <row r="53" spans="1:10" ht="15">
      <c r="A53" s="119"/>
      <c r="B53" s="96"/>
      <c r="C53" s="96"/>
      <c r="D53" s="96"/>
      <c r="E53" s="96"/>
      <c r="F53" s="96"/>
      <c r="G53" s="96"/>
      <c r="H53" s="96"/>
      <c r="I53" s="96"/>
      <c r="J53" s="96"/>
    </row>
    <row r="54" spans="1:10" ht="123.75">
      <c r="A54" s="44" t="s">
        <v>179</v>
      </c>
      <c r="B54" s="44" t="s">
        <v>480</v>
      </c>
      <c r="C54" s="44" t="s">
        <v>143</v>
      </c>
      <c r="D54" s="44" t="s">
        <v>144</v>
      </c>
      <c r="E54" s="44" t="s">
        <v>629</v>
      </c>
      <c r="F54" s="44" t="s">
        <v>423</v>
      </c>
      <c r="G54" s="67" t="s">
        <v>305</v>
      </c>
      <c r="H54" s="67" t="s">
        <v>483</v>
      </c>
      <c r="I54" s="67" t="s">
        <v>484</v>
      </c>
      <c r="J54" s="67" t="s">
        <v>290</v>
      </c>
    </row>
    <row r="55" spans="1:10" ht="22.5">
      <c r="A55" s="93" t="s">
        <v>146</v>
      </c>
      <c r="B55" s="44" t="s">
        <v>453</v>
      </c>
      <c r="C55" s="44" t="s">
        <v>453</v>
      </c>
      <c r="D55" s="44" t="s">
        <v>453</v>
      </c>
      <c r="E55" s="44" t="s">
        <v>453</v>
      </c>
      <c r="F55" s="44" t="s">
        <v>453</v>
      </c>
      <c r="G55" s="44" t="s">
        <v>453</v>
      </c>
      <c r="H55" s="44" t="s">
        <v>453</v>
      </c>
      <c r="I55" s="44" t="s">
        <v>453</v>
      </c>
      <c r="J55" s="44" t="s">
        <v>453</v>
      </c>
    </row>
    <row r="56" spans="1:10" ht="33.75">
      <c r="A56" s="93" t="s">
        <v>147</v>
      </c>
      <c r="B56" s="44" t="s">
        <v>453</v>
      </c>
      <c r="C56" s="44" t="s">
        <v>453</v>
      </c>
      <c r="D56" s="44" t="s">
        <v>453</v>
      </c>
      <c r="E56" s="44" t="s">
        <v>453</v>
      </c>
      <c r="F56" s="44" t="s">
        <v>453</v>
      </c>
      <c r="G56" s="44" t="s">
        <v>453</v>
      </c>
      <c r="H56" s="44" t="s">
        <v>453</v>
      </c>
      <c r="I56" s="44" t="s">
        <v>453</v>
      </c>
      <c r="J56" s="44" t="s">
        <v>453</v>
      </c>
    </row>
    <row r="57" spans="1:10" ht="22.5">
      <c r="A57" s="93" t="s">
        <v>181</v>
      </c>
      <c r="B57" s="44" t="s">
        <v>453</v>
      </c>
      <c r="C57" s="44" t="s">
        <v>453</v>
      </c>
      <c r="D57" s="44" t="s">
        <v>453</v>
      </c>
      <c r="E57" s="44" t="s">
        <v>453</v>
      </c>
      <c r="F57" s="44" t="s">
        <v>453</v>
      </c>
      <c r="G57" s="44" t="s">
        <v>453</v>
      </c>
      <c r="H57" s="44" t="s">
        <v>453</v>
      </c>
      <c r="I57" s="44" t="s">
        <v>453</v>
      </c>
      <c r="J57" s="44" t="s">
        <v>453</v>
      </c>
    </row>
    <row r="58" spans="1:10" ht="22.5">
      <c r="A58" s="93" t="s">
        <v>148</v>
      </c>
      <c r="B58" s="44" t="s">
        <v>453</v>
      </c>
      <c r="C58" s="44" t="s">
        <v>453</v>
      </c>
      <c r="D58" s="44" t="s">
        <v>453</v>
      </c>
      <c r="E58" s="44" t="s">
        <v>453</v>
      </c>
      <c r="F58" s="44" t="s">
        <v>453</v>
      </c>
      <c r="G58" s="44" t="s">
        <v>453</v>
      </c>
      <c r="H58" s="44" t="s">
        <v>453</v>
      </c>
      <c r="I58" s="44" t="s">
        <v>453</v>
      </c>
      <c r="J58" s="44" t="s">
        <v>453</v>
      </c>
    </row>
    <row r="59" spans="1:10" ht="33.75">
      <c r="A59" s="93" t="s">
        <v>303</v>
      </c>
      <c r="B59" s="44" t="s">
        <v>453</v>
      </c>
      <c r="C59" s="44" t="s">
        <v>453</v>
      </c>
      <c r="D59" s="44" t="s">
        <v>453</v>
      </c>
      <c r="E59" s="44" t="s">
        <v>453</v>
      </c>
      <c r="F59" s="44" t="s">
        <v>453</v>
      </c>
      <c r="G59" s="44" t="s">
        <v>453</v>
      </c>
      <c r="H59" s="44" t="s">
        <v>453</v>
      </c>
      <c r="I59" s="44" t="s">
        <v>453</v>
      </c>
      <c r="J59" s="44" t="s">
        <v>453</v>
      </c>
    </row>
    <row r="60" spans="1:10" ht="15">
      <c r="A60" s="504" t="s">
        <v>168</v>
      </c>
      <c r="B60" s="504"/>
      <c r="C60" s="504"/>
      <c r="D60" s="504"/>
      <c r="E60" s="504"/>
      <c r="F60" s="504"/>
      <c r="G60" s="504"/>
      <c r="H60" s="504"/>
      <c r="I60" s="504"/>
      <c r="J60" s="118"/>
    </row>
    <row r="63" spans="1:13" ht="15">
      <c r="A63" s="505" t="s">
        <v>617</v>
      </c>
      <c r="B63" s="505"/>
      <c r="C63" s="505"/>
      <c r="D63" s="505"/>
      <c r="E63" s="505"/>
      <c r="F63" s="505"/>
      <c r="G63" s="505"/>
      <c r="H63" s="505"/>
      <c r="I63" s="505"/>
      <c r="J63" s="505"/>
      <c r="K63" s="505"/>
      <c r="L63" s="505"/>
      <c r="M63" s="505"/>
    </row>
    <row r="64" spans="1:13" ht="15">
      <c r="A64" s="97"/>
      <c r="B64" s="96"/>
      <c r="C64" s="96"/>
      <c r="D64" s="96"/>
      <c r="E64" s="96"/>
      <c r="F64" s="96"/>
      <c r="G64" s="96"/>
      <c r="H64" s="96"/>
      <c r="I64" s="96"/>
      <c r="J64" s="96"/>
      <c r="K64" s="96"/>
      <c r="L64" s="96"/>
      <c r="M64" s="96"/>
    </row>
    <row r="65" spans="1:13" ht="15">
      <c r="A65" s="97" t="s">
        <v>277</v>
      </c>
      <c r="B65" s="96"/>
      <c r="C65" s="96"/>
      <c r="D65" s="96"/>
      <c r="E65" s="96"/>
      <c r="F65" s="96"/>
      <c r="G65" s="96"/>
      <c r="H65" s="96"/>
      <c r="I65" s="96"/>
      <c r="J65" s="96"/>
      <c r="K65" s="96"/>
      <c r="L65" s="96"/>
      <c r="M65" s="96"/>
    </row>
    <row r="66" spans="1:13" ht="123.75">
      <c r="A66" s="67" t="s">
        <v>476</v>
      </c>
      <c r="B66" s="67" t="s">
        <v>306</v>
      </c>
      <c r="C66" s="67" t="s">
        <v>143</v>
      </c>
      <c r="D66" s="67" t="s">
        <v>144</v>
      </c>
      <c r="E66" s="67" t="s">
        <v>292</v>
      </c>
      <c r="F66" s="67" t="s">
        <v>295</v>
      </c>
      <c r="G66" s="44" t="s">
        <v>260</v>
      </c>
      <c r="H66" s="67" t="s">
        <v>415</v>
      </c>
      <c r="I66" s="67" t="s">
        <v>218</v>
      </c>
      <c r="J66" s="67" t="s">
        <v>271</v>
      </c>
      <c r="K66" s="67" t="s">
        <v>267</v>
      </c>
      <c r="L66" s="67" t="s">
        <v>298</v>
      </c>
      <c r="M66" s="44" t="s">
        <v>269</v>
      </c>
    </row>
    <row r="67" spans="1:13" ht="15">
      <c r="A67" s="67" t="s">
        <v>453</v>
      </c>
      <c r="B67" s="67" t="s">
        <v>453</v>
      </c>
      <c r="C67" s="67" t="s">
        <v>453</v>
      </c>
      <c r="D67" s="67" t="s">
        <v>453</v>
      </c>
      <c r="E67" s="67" t="s">
        <v>453</v>
      </c>
      <c r="F67" s="67" t="s">
        <v>453</v>
      </c>
      <c r="G67" s="67" t="s">
        <v>453</v>
      </c>
      <c r="H67" s="67" t="s">
        <v>453</v>
      </c>
      <c r="I67" s="67" t="s">
        <v>453</v>
      </c>
      <c r="J67" s="67" t="s">
        <v>453</v>
      </c>
      <c r="K67" s="67" t="s">
        <v>453</v>
      </c>
      <c r="L67" s="67" t="s">
        <v>453</v>
      </c>
      <c r="M67" s="67" t="s">
        <v>453</v>
      </c>
    </row>
    <row r="68" spans="1:13" ht="15">
      <c r="A68" s="503" t="s">
        <v>270</v>
      </c>
      <c r="B68" s="503"/>
      <c r="C68" s="503"/>
      <c r="D68" s="503"/>
      <c r="E68" s="503"/>
      <c r="F68" s="503"/>
      <c r="G68" s="503"/>
      <c r="H68" s="503"/>
      <c r="I68" s="503"/>
      <c r="J68" s="503"/>
      <c r="K68" s="503"/>
      <c r="L68" s="67" t="s">
        <v>453</v>
      </c>
      <c r="M68" s="67" t="s">
        <v>453</v>
      </c>
    </row>
    <row r="69" spans="1:13" ht="15">
      <c r="A69" s="97"/>
      <c r="B69" s="96"/>
      <c r="C69" s="96"/>
      <c r="D69" s="96"/>
      <c r="E69" s="96"/>
      <c r="F69" s="96"/>
      <c r="G69" s="96"/>
      <c r="H69" s="96"/>
      <c r="I69" s="96"/>
      <c r="J69" s="96"/>
      <c r="K69" s="96"/>
      <c r="L69" s="96"/>
      <c r="M69" s="96"/>
    </row>
    <row r="70" spans="1:13" ht="15">
      <c r="A70" s="97" t="s">
        <v>261</v>
      </c>
      <c r="B70" s="96"/>
      <c r="C70" s="96"/>
      <c r="D70" s="96"/>
      <c r="E70" s="96"/>
      <c r="F70" s="96"/>
      <c r="G70" s="96"/>
      <c r="H70" s="96"/>
      <c r="I70" s="96"/>
      <c r="J70" s="96"/>
      <c r="K70" s="96"/>
      <c r="L70" s="96"/>
      <c r="M70" s="96"/>
    </row>
    <row r="71" spans="1:13" ht="123.75">
      <c r="A71" s="67" t="s">
        <v>476</v>
      </c>
      <c r="B71" s="67" t="s">
        <v>306</v>
      </c>
      <c r="C71" s="67" t="s">
        <v>485</v>
      </c>
      <c r="D71" s="67" t="s">
        <v>144</v>
      </c>
      <c r="E71" s="67" t="s">
        <v>292</v>
      </c>
      <c r="F71" s="67" t="s">
        <v>319</v>
      </c>
      <c r="G71" s="67" t="s">
        <v>189</v>
      </c>
      <c r="H71" s="67" t="s">
        <v>467</v>
      </c>
      <c r="I71" s="67" t="s">
        <v>266</v>
      </c>
      <c r="J71" s="67" t="s">
        <v>271</v>
      </c>
      <c r="K71" s="67" t="s">
        <v>273</v>
      </c>
      <c r="L71" s="67" t="s">
        <v>268</v>
      </c>
      <c r="M71" s="44" t="s">
        <v>269</v>
      </c>
    </row>
    <row r="72" spans="1:13" ht="15">
      <c r="A72" s="67" t="s">
        <v>453</v>
      </c>
      <c r="B72" s="67" t="s">
        <v>453</v>
      </c>
      <c r="C72" s="67" t="s">
        <v>453</v>
      </c>
      <c r="D72" s="67" t="s">
        <v>453</v>
      </c>
      <c r="E72" s="67" t="s">
        <v>453</v>
      </c>
      <c r="F72" s="67" t="s">
        <v>453</v>
      </c>
      <c r="G72" s="67" t="s">
        <v>453</v>
      </c>
      <c r="H72" s="67" t="s">
        <v>453</v>
      </c>
      <c r="I72" s="67" t="s">
        <v>453</v>
      </c>
      <c r="J72" s="67" t="s">
        <v>453</v>
      </c>
      <c r="K72" s="67" t="s">
        <v>453</v>
      </c>
      <c r="L72" s="67" t="s">
        <v>453</v>
      </c>
      <c r="M72" s="67" t="s">
        <v>453</v>
      </c>
    </row>
    <row r="73" spans="1:13" ht="15">
      <c r="A73" s="503" t="s">
        <v>270</v>
      </c>
      <c r="B73" s="503"/>
      <c r="C73" s="503"/>
      <c r="D73" s="503"/>
      <c r="E73" s="503"/>
      <c r="F73" s="503"/>
      <c r="G73" s="503"/>
      <c r="H73" s="503"/>
      <c r="I73" s="503"/>
      <c r="J73" s="503"/>
      <c r="K73" s="503"/>
      <c r="L73" s="67" t="s">
        <v>453</v>
      </c>
      <c r="M73" s="67" t="s">
        <v>453</v>
      </c>
    </row>
    <row r="74" spans="1:13" ht="15">
      <c r="A74" s="97"/>
      <c r="B74" s="96"/>
      <c r="C74" s="96"/>
      <c r="D74" s="96"/>
      <c r="E74" s="96"/>
      <c r="F74" s="96"/>
      <c r="G74" s="96"/>
      <c r="H74" s="96"/>
      <c r="I74" s="96"/>
      <c r="J74" s="96"/>
      <c r="K74" s="96"/>
      <c r="L74" s="96"/>
      <c r="M74" s="96"/>
    </row>
    <row r="75" spans="1:13" ht="15">
      <c r="A75" s="517" t="s">
        <v>618</v>
      </c>
      <c r="B75" s="517"/>
      <c r="C75" s="517"/>
      <c r="D75" s="517"/>
      <c r="E75" s="517"/>
      <c r="F75" s="517"/>
      <c r="G75" s="517"/>
      <c r="H75" s="517"/>
      <c r="I75" s="517"/>
      <c r="J75" s="517"/>
      <c r="K75" s="517"/>
      <c r="L75" s="517"/>
      <c r="M75" s="517"/>
    </row>
    <row r="76" spans="1:13" ht="15">
      <c r="A76" s="97"/>
      <c r="B76" s="96"/>
      <c r="C76" s="96"/>
      <c r="D76" s="96"/>
      <c r="E76" s="96"/>
      <c r="F76" s="96"/>
      <c r="G76" s="96"/>
      <c r="H76" s="96"/>
      <c r="I76" s="96"/>
      <c r="J76" s="96"/>
      <c r="K76" s="96"/>
      <c r="L76" s="96"/>
      <c r="M76" s="96"/>
    </row>
    <row r="77" spans="1:13" ht="15">
      <c r="A77" s="97" t="s">
        <v>277</v>
      </c>
      <c r="B77" s="96"/>
      <c r="C77" s="96"/>
      <c r="D77" s="96"/>
      <c r="E77" s="96"/>
      <c r="F77" s="96"/>
      <c r="G77" s="96"/>
      <c r="H77" s="96"/>
      <c r="I77" s="96"/>
      <c r="J77" s="96"/>
      <c r="K77" s="96"/>
      <c r="L77" s="96"/>
      <c r="M77" s="96"/>
    </row>
    <row r="78" spans="1:13" ht="123.75">
      <c r="A78" s="67" t="s">
        <v>476</v>
      </c>
      <c r="B78" s="67" t="s">
        <v>307</v>
      </c>
      <c r="C78" s="67" t="s">
        <v>143</v>
      </c>
      <c r="D78" s="67" t="s">
        <v>144</v>
      </c>
      <c r="E78" s="67" t="s">
        <v>292</v>
      </c>
      <c r="F78" s="67" t="s">
        <v>295</v>
      </c>
      <c r="G78" s="44" t="s">
        <v>260</v>
      </c>
      <c r="H78" s="67" t="s">
        <v>415</v>
      </c>
      <c r="I78" s="67" t="s">
        <v>486</v>
      </c>
      <c r="J78" s="67" t="s">
        <v>271</v>
      </c>
      <c r="K78" s="67" t="s">
        <v>267</v>
      </c>
      <c r="L78" s="67" t="s">
        <v>268</v>
      </c>
      <c r="M78" s="44" t="s">
        <v>269</v>
      </c>
    </row>
    <row r="79" spans="1:13" ht="15">
      <c r="A79" s="67" t="s">
        <v>453</v>
      </c>
      <c r="B79" s="67" t="s">
        <v>453</v>
      </c>
      <c r="C79" s="67" t="s">
        <v>453</v>
      </c>
      <c r="D79" s="67" t="s">
        <v>453</v>
      </c>
      <c r="E79" s="67" t="s">
        <v>453</v>
      </c>
      <c r="F79" s="67" t="s">
        <v>453</v>
      </c>
      <c r="G79" s="67" t="s">
        <v>453</v>
      </c>
      <c r="H79" s="67" t="s">
        <v>453</v>
      </c>
      <c r="I79" s="67" t="s">
        <v>453</v>
      </c>
      <c r="J79" s="67" t="s">
        <v>453</v>
      </c>
      <c r="K79" s="67" t="s">
        <v>453</v>
      </c>
      <c r="L79" s="67" t="s">
        <v>453</v>
      </c>
      <c r="M79" s="67" t="s">
        <v>453</v>
      </c>
    </row>
    <row r="80" spans="1:13" ht="15">
      <c r="A80" s="503" t="s">
        <v>270</v>
      </c>
      <c r="B80" s="503"/>
      <c r="C80" s="503"/>
      <c r="D80" s="503"/>
      <c r="E80" s="503"/>
      <c r="F80" s="503"/>
      <c r="G80" s="503"/>
      <c r="H80" s="503"/>
      <c r="I80" s="503"/>
      <c r="J80" s="503"/>
      <c r="K80" s="503"/>
      <c r="L80" s="67" t="s">
        <v>453</v>
      </c>
      <c r="M80" s="67" t="s">
        <v>453</v>
      </c>
    </row>
    <row r="81" spans="1:13" ht="15">
      <c r="A81" s="97"/>
      <c r="B81" s="96"/>
      <c r="C81" s="96"/>
      <c r="D81" s="96"/>
      <c r="E81" s="96"/>
      <c r="F81" s="96"/>
      <c r="G81" s="96"/>
      <c r="H81" s="96"/>
      <c r="I81" s="96"/>
      <c r="J81" s="96"/>
      <c r="K81" s="96"/>
      <c r="L81" s="96"/>
      <c r="M81" s="96"/>
    </row>
    <row r="82" spans="1:13" ht="15">
      <c r="A82" s="97" t="s">
        <v>261</v>
      </c>
      <c r="B82" s="96"/>
      <c r="C82" s="96"/>
      <c r="D82" s="96"/>
      <c r="E82" s="96"/>
      <c r="F82" s="96"/>
      <c r="G82" s="96"/>
      <c r="H82" s="96"/>
      <c r="I82" s="96"/>
      <c r="J82" s="96"/>
      <c r="K82" s="96"/>
      <c r="L82" s="96"/>
      <c r="M82" s="96"/>
    </row>
    <row r="83" spans="1:13" ht="112.5">
      <c r="A83" s="67" t="s">
        <v>476</v>
      </c>
      <c r="B83" s="67" t="s">
        <v>306</v>
      </c>
      <c r="C83" s="67" t="s">
        <v>487</v>
      </c>
      <c r="D83" s="67" t="s">
        <v>144</v>
      </c>
      <c r="E83" s="67" t="s">
        <v>292</v>
      </c>
      <c r="F83" s="67" t="s">
        <v>488</v>
      </c>
      <c r="G83" s="67" t="s">
        <v>189</v>
      </c>
      <c r="H83" s="67" t="s">
        <v>467</v>
      </c>
      <c r="I83" s="67" t="s">
        <v>266</v>
      </c>
      <c r="J83" s="67" t="s">
        <v>308</v>
      </c>
      <c r="K83" s="67" t="s">
        <v>273</v>
      </c>
      <c r="L83" s="67" t="s">
        <v>298</v>
      </c>
      <c r="M83" s="44" t="s">
        <v>269</v>
      </c>
    </row>
    <row r="84" spans="1:13" ht="15">
      <c r="A84" s="67" t="s">
        <v>453</v>
      </c>
      <c r="B84" s="67" t="s">
        <v>453</v>
      </c>
      <c r="C84" s="67" t="s">
        <v>453</v>
      </c>
      <c r="D84" s="67" t="s">
        <v>453</v>
      </c>
      <c r="E84" s="67" t="s">
        <v>453</v>
      </c>
      <c r="F84" s="67" t="s">
        <v>453</v>
      </c>
      <c r="G84" s="67" t="s">
        <v>453</v>
      </c>
      <c r="H84" s="67" t="s">
        <v>453</v>
      </c>
      <c r="I84" s="67" t="s">
        <v>453</v>
      </c>
      <c r="J84" s="67" t="s">
        <v>453</v>
      </c>
      <c r="K84" s="67" t="s">
        <v>453</v>
      </c>
      <c r="L84" s="67" t="s">
        <v>453</v>
      </c>
      <c r="M84" s="67" t="s">
        <v>453</v>
      </c>
    </row>
    <row r="85" spans="1:13" ht="15">
      <c r="A85" s="503" t="s">
        <v>270</v>
      </c>
      <c r="B85" s="503"/>
      <c r="C85" s="503"/>
      <c r="D85" s="503"/>
      <c r="E85" s="503"/>
      <c r="F85" s="503"/>
      <c r="G85" s="503"/>
      <c r="H85" s="503"/>
      <c r="I85" s="503"/>
      <c r="J85" s="503"/>
      <c r="K85" s="503"/>
      <c r="L85" s="67" t="s">
        <v>453</v>
      </c>
      <c r="M85" s="67" t="s">
        <v>453</v>
      </c>
    </row>
    <row r="88" spans="1:9" ht="15">
      <c r="A88" s="518" t="s">
        <v>309</v>
      </c>
      <c r="B88" s="518"/>
      <c r="C88" s="518"/>
      <c r="D88" s="518"/>
      <c r="E88" s="518"/>
      <c r="F88" s="518"/>
      <c r="G88" s="518"/>
      <c r="H88" s="518"/>
      <c r="I88" s="518"/>
    </row>
    <row r="89" spans="1:9" ht="15">
      <c r="A89" s="30"/>
      <c r="B89" s="10"/>
      <c r="C89" s="10"/>
      <c r="D89" s="10"/>
      <c r="E89" s="10"/>
      <c r="F89" s="10"/>
      <c r="G89" s="10"/>
      <c r="H89" s="10"/>
      <c r="I89" s="10"/>
    </row>
    <row r="90" spans="1:9" ht="15">
      <c r="A90" s="15" t="s">
        <v>380</v>
      </c>
      <c r="B90" s="10"/>
      <c r="C90" s="10"/>
      <c r="D90" s="10"/>
      <c r="E90" s="10"/>
      <c r="F90" s="10"/>
      <c r="G90" s="10"/>
      <c r="H90" s="10"/>
      <c r="I90" s="10"/>
    </row>
    <row r="91" spans="1:9" ht="76.5">
      <c r="A91" s="87" t="s">
        <v>480</v>
      </c>
      <c r="B91" s="87" t="s">
        <v>149</v>
      </c>
      <c r="C91" s="87" t="s">
        <v>430</v>
      </c>
      <c r="D91" s="87" t="s">
        <v>473</v>
      </c>
      <c r="E91" s="87" t="s">
        <v>423</v>
      </c>
      <c r="F91" s="56" t="s">
        <v>295</v>
      </c>
      <c r="G91" s="87" t="s">
        <v>260</v>
      </c>
      <c r="H91" s="56" t="s">
        <v>415</v>
      </c>
      <c r="I91" s="56" t="s">
        <v>290</v>
      </c>
    </row>
    <row r="92" spans="1:9" ht="15">
      <c r="A92" s="87" t="s">
        <v>453</v>
      </c>
      <c r="B92" s="87" t="s">
        <v>453</v>
      </c>
      <c r="C92" s="87" t="s">
        <v>453</v>
      </c>
      <c r="D92" s="87" t="s">
        <v>453</v>
      </c>
      <c r="E92" s="87" t="s">
        <v>453</v>
      </c>
      <c r="F92" s="87" t="s">
        <v>453</v>
      </c>
      <c r="G92" s="87" t="s">
        <v>453</v>
      </c>
      <c r="H92" s="87" t="s">
        <v>453</v>
      </c>
      <c r="I92" s="87" t="s">
        <v>453</v>
      </c>
    </row>
    <row r="93" spans="1:9" ht="15">
      <c r="A93" s="520" t="s">
        <v>168</v>
      </c>
      <c r="B93" s="520"/>
      <c r="C93" s="520"/>
      <c r="D93" s="520"/>
      <c r="E93" s="520"/>
      <c r="F93" s="520"/>
      <c r="G93" s="520"/>
      <c r="H93" s="520"/>
      <c r="I93" s="87" t="s">
        <v>453</v>
      </c>
    </row>
    <row r="94" spans="1:9" ht="15">
      <c r="A94" s="13"/>
      <c r="B94" s="10"/>
      <c r="C94" s="10"/>
      <c r="D94" s="10"/>
      <c r="E94" s="10"/>
      <c r="F94" s="10"/>
      <c r="G94" s="10"/>
      <c r="H94" s="10"/>
      <c r="I94" s="10"/>
    </row>
    <row r="95" spans="1:9" ht="15">
      <c r="A95" s="28" t="s">
        <v>261</v>
      </c>
      <c r="B95" s="10"/>
      <c r="C95" s="10"/>
      <c r="D95" s="10"/>
      <c r="E95" s="10"/>
      <c r="F95" s="10"/>
      <c r="G95" s="10"/>
      <c r="H95" s="10"/>
      <c r="I95" s="10"/>
    </row>
    <row r="96" spans="1:9" ht="89.25">
      <c r="A96" s="87" t="s">
        <v>480</v>
      </c>
      <c r="B96" s="87" t="s">
        <v>149</v>
      </c>
      <c r="C96" s="87" t="s">
        <v>430</v>
      </c>
      <c r="D96" s="87" t="s">
        <v>473</v>
      </c>
      <c r="E96" s="87" t="s">
        <v>423</v>
      </c>
      <c r="F96" s="56" t="s">
        <v>305</v>
      </c>
      <c r="G96" s="56" t="s">
        <v>405</v>
      </c>
      <c r="H96" s="56" t="s">
        <v>467</v>
      </c>
      <c r="I96" s="56" t="s">
        <v>290</v>
      </c>
    </row>
    <row r="97" spans="1:9" ht="15">
      <c r="A97" s="87" t="s">
        <v>453</v>
      </c>
      <c r="B97" s="87" t="s">
        <v>453</v>
      </c>
      <c r="C97" s="87" t="s">
        <v>453</v>
      </c>
      <c r="D97" s="87" t="s">
        <v>453</v>
      </c>
      <c r="E97" s="87" t="s">
        <v>453</v>
      </c>
      <c r="F97" s="87" t="s">
        <v>453</v>
      </c>
      <c r="G97" s="87" t="s">
        <v>453</v>
      </c>
      <c r="H97" s="87" t="s">
        <v>453</v>
      </c>
      <c r="I97" s="87" t="s">
        <v>453</v>
      </c>
    </row>
    <row r="98" spans="1:9" ht="15">
      <c r="A98" s="520" t="s">
        <v>168</v>
      </c>
      <c r="B98" s="520"/>
      <c r="C98" s="520"/>
      <c r="D98" s="520"/>
      <c r="E98" s="520"/>
      <c r="F98" s="520"/>
      <c r="G98" s="520"/>
      <c r="H98" s="520"/>
      <c r="I98" s="87" t="s">
        <v>453</v>
      </c>
    </row>
    <row r="99" spans="1:9" ht="15">
      <c r="A99" s="12"/>
      <c r="B99" s="10"/>
      <c r="C99" s="10"/>
      <c r="D99" s="10"/>
      <c r="E99" s="10"/>
      <c r="F99" s="10"/>
      <c r="G99" s="10"/>
      <c r="H99" s="10"/>
      <c r="I99" s="10"/>
    </row>
    <row r="100" spans="1:9" ht="27.75" customHeight="1">
      <c r="A100" s="519" t="s">
        <v>310</v>
      </c>
      <c r="B100" s="519"/>
      <c r="C100" s="519"/>
      <c r="D100" s="519"/>
      <c r="E100" s="519"/>
      <c r="F100" s="519"/>
      <c r="G100" s="519"/>
      <c r="H100" s="519"/>
      <c r="I100" s="519"/>
    </row>
    <row r="103" spans="1:12" ht="15">
      <c r="A103" s="445" t="s">
        <v>619</v>
      </c>
      <c r="B103" s="445"/>
      <c r="C103" s="445"/>
      <c r="D103" s="445"/>
      <c r="E103" s="445"/>
      <c r="F103" s="445"/>
      <c r="G103" s="445"/>
      <c r="H103" s="445"/>
      <c r="I103" s="445"/>
      <c r="J103" s="445"/>
      <c r="K103" s="445"/>
      <c r="L103" s="445"/>
    </row>
    <row r="104" spans="1:12" ht="15">
      <c r="A104" s="12" t="s">
        <v>145</v>
      </c>
      <c r="B104" s="10"/>
      <c r="C104" s="10"/>
      <c r="D104" s="10"/>
      <c r="E104" s="10"/>
      <c r="F104" s="10"/>
      <c r="G104" s="10"/>
      <c r="H104" s="10"/>
      <c r="I104" s="10"/>
      <c r="J104" s="10"/>
      <c r="K104" s="10"/>
      <c r="L104" s="10"/>
    </row>
    <row r="105" spans="1:12" ht="15">
      <c r="A105" s="14" t="s">
        <v>277</v>
      </c>
      <c r="B105" s="10"/>
      <c r="C105" s="10"/>
      <c r="D105" s="10"/>
      <c r="E105" s="10"/>
      <c r="F105" s="10"/>
      <c r="G105" s="10"/>
      <c r="H105" s="10"/>
      <c r="I105" s="10"/>
      <c r="J105" s="10"/>
      <c r="K105" s="10"/>
      <c r="L105" s="10"/>
    </row>
    <row r="106" spans="1:12" ht="76.5">
      <c r="A106" s="56" t="s">
        <v>489</v>
      </c>
      <c r="B106" s="87" t="s">
        <v>149</v>
      </c>
      <c r="C106" s="87" t="s">
        <v>430</v>
      </c>
      <c r="D106" s="56" t="s">
        <v>292</v>
      </c>
      <c r="E106" s="56" t="s">
        <v>295</v>
      </c>
      <c r="F106" s="87" t="s">
        <v>260</v>
      </c>
      <c r="G106" s="56" t="s">
        <v>415</v>
      </c>
      <c r="H106" s="56" t="s">
        <v>266</v>
      </c>
      <c r="I106" s="56" t="s">
        <v>271</v>
      </c>
      <c r="J106" s="56" t="s">
        <v>273</v>
      </c>
      <c r="K106" s="56" t="s">
        <v>311</v>
      </c>
      <c r="L106" s="87" t="s">
        <v>269</v>
      </c>
    </row>
    <row r="107" spans="1:12" ht="15">
      <c r="A107" s="56" t="s">
        <v>453</v>
      </c>
      <c r="B107" s="56" t="s">
        <v>453</v>
      </c>
      <c r="C107" s="56" t="s">
        <v>453</v>
      </c>
      <c r="D107" s="56" t="s">
        <v>453</v>
      </c>
      <c r="E107" s="56" t="s">
        <v>453</v>
      </c>
      <c r="F107" s="56" t="s">
        <v>453</v>
      </c>
      <c r="G107" s="56" t="s">
        <v>453</v>
      </c>
      <c r="H107" s="56" t="s">
        <v>453</v>
      </c>
      <c r="I107" s="56" t="s">
        <v>453</v>
      </c>
      <c r="J107" s="56" t="s">
        <v>453</v>
      </c>
      <c r="K107" s="56" t="s">
        <v>453</v>
      </c>
      <c r="L107" s="56" t="s">
        <v>453</v>
      </c>
    </row>
    <row r="108" spans="1:12" ht="15">
      <c r="A108" s="521" t="s">
        <v>270</v>
      </c>
      <c r="B108" s="522"/>
      <c r="C108" s="522"/>
      <c r="D108" s="522"/>
      <c r="E108" s="522"/>
      <c r="F108" s="522"/>
      <c r="G108" s="522"/>
      <c r="H108" s="522"/>
      <c r="I108" s="522"/>
      <c r="J108" s="522"/>
      <c r="K108" s="522"/>
      <c r="L108" s="56" t="s">
        <v>453</v>
      </c>
    </row>
    <row r="109" spans="1:12" ht="15">
      <c r="A109" s="3"/>
      <c r="B109" s="3"/>
      <c r="C109" s="3"/>
      <c r="D109" s="3"/>
      <c r="E109" s="3"/>
      <c r="F109" s="3"/>
      <c r="G109" s="3"/>
      <c r="H109" s="3"/>
      <c r="I109" s="3"/>
      <c r="J109" s="3"/>
      <c r="K109" s="3"/>
      <c r="L109" s="3"/>
    </row>
    <row r="110" spans="1:12" ht="15">
      <c r="A110" s="32"/>
      <c r="B110" s="10"/>
      <c r="C110" s="10"/>
      <c r="D110" s="10"/>
      <c r="E110" s="10"/>
      <c r="F110" s="10"/>
      <c r="G110" s="10"/>
      <c r="H110" s="10"/>
      <c r="I110" s="10"/>
      <c r="J110" s="10"/>
      <c r="K110" s="10"/>
      <c r="L110" s="10"/>
    </row>
    <row r="111" spans="1:12" ht="15">
      <c r="A111" s="14" t="s">
        <v>261</v>
      </c>
      <c r="B111" s="10"/>
      <c r="C111" s="10"/>
      <c r="D111" s="10"/>
      <c r="E111" s="10"/>
      <c r="F111" s="10"/>
      <c r="G111" s="10"/>
      <c r="H111" s="10"/>
      <c r="I111" s="10"/>
      <c r="J111" s="10"/>
      <c r="K111" s="10"/>
      <c r="L111" s="10"/>
    </row>
    <row r="112" spans="1:12" ht="89.25">
      <c r="A112" s="56" t="s">
        <v>476</v>
      </c>
      <c r="B112" s="87" t="s">
        <v>149</v>
      </c>
      <c r="C112" s="87" t="s">
        <v>430</v>
      </c>
      <c r="D112" s="56" t="s">
        <v>292</v>
      </c>
      <c r="E112" s="56" t="s">
        <v>305</v>
      </c>
      <c r="F112" s="56" t="s">
        <v>490</v>
      </c>
      <c r="G112" s="56" t="s">
        <v>467</v>
      </c>
      <c r="H112" s="56" t="s">
        <v>266</v>
      </c>
      <c r="I112" s="56" t="s">
        <v>279</v>
      </c>
      <c r="J112" s="56" t="s">
        <v>273</v>
      </c>
      <c r="K112" s="56" t="s">
        <v>268</v>
      </c>
      <c r="L112" s="87" t="s">
        <v>269</v>
      </c>
    </row>
    <row r="113" spans="1:12" ht="15">
      <c r="A113" s="56" t="s">
        <v>453</v>
      </c>
      <c r="B113" s="56" t="s">
        <v>453</v>
      </c>
      <c r="C113" s="56" t="s">
        <v>453</v>
      </c>
      <c r="D113" s="56" t="s">
        <v>453</v>
      </c>
      <c r="E113" s="56" t="s">
        <v>453</v>
      </c>
      <c r="F113" s="56" t="s">
        <v>453</v>
      </c>
      <c r="G113" s="56" t="s">
        <v>453</v>
      </c>
      <c r="H113" s="56" t="s">
        <v>453</v>
      </c>
      <c r="I113" s="56" t="s">
        <v>453</v>
      </c>
      <c r="J113" s="56" t="s">
        <v>453</v>
      </c>
      <c r="K113" s="56" t="s">
        <v>453</v>
      </c>
      <c r="L113" s="56" t="s">
        <v>453</v>
      </c>
    </row>
    <row r="114" spans="1:12" ht="15">
      <c r="A114" s="515" t="s">
        <v>270</v>
      </c>
      <c r="B114" s="515"/>
      <c r="C114" s="515"/>
      <c r="D114" s="515"/>
      <c r="E114" s="515"/>
      <c r="F114" s="515"/>
      <c r="G114" s="515"/>
      <c r="H114" s="515"/>
      <c r="I114" s="515"/>
      <c r="J114" s="515"/>
      <c r="K114" s="56" t="s">
        <v>453</v>
      </c>
      <c r="L114" s="56" t="s">
        <v>453</v>
      </c>
    </row>
    <row r="115" spans="1:12" ht="15">
      <c r="A115" s="3"/>
      <c r="B115" s="3"/>
      <c r="C115" s="3"/>
      <c r="D115" s="3"/>
      <c r="E115" s="3"/>
      <c r="F115" s="3"/>
      <c r="G115" s="3"/>
      <c r="H115" s="3"/>
      <c r="I115" s="3"/>
      <c r="J115" s="3"/>
      <c r="K115" s="3"/>
      <c r="L115" s="3"/>
    </row>
    <row r="116" spans="1:12" ht="15">
      <c r="A116" s="29"/>
      <c r="B116" s="10"/>
      <c r="C116" s="10"/>
      <c r="D116" s="10"/>
      <c r="E116" s="10"/>
      <c r="F116" s="10"/>
      <c r="G116" s="10"/>
      <c r="H116" s="10"/>
      <c r="I116" s="10"/>
      <c r="J116" s="10"/>
      <c r="K116" s="10"/>
      <c r="L116" s="10"/>
    </row>
    <row r="117" spans="1:12" ht="15">
      <c r="A117" s="513" t="s">
        <v>312</v>
      </c>
      <c r="B117" s="513"/>
      <c r="C117" s="513"/>
      <c r="D117" s="513"/>
      <c r="E117" s="513"/>
      <c r="F117" s="513"/>
      <c r="G117" s="513"/>
      <c r="H117" s="513"/>
      <c r="I117" s="513"/>
      <c r="J117" s="513"/>
      <c r="K117" s="513"/>
      <c r="L117" s="513"/>
    </row>
    <row r="118" spans="1:12" ht="15">
      <c r="A118" s="14"/>
      <c r="B118" s="10"/>
      <c r="C118" s="10"/>
      <c r="D118" s="10"/>
      <c r="E118" s="10"/>
      <c r="F118" s="10"/>
      <c r="G118" s="10"/>
      <c r="H118" s="10"/>
      <c r="I118" s="10"/>
      <c r="J118" s="10"/>
      <c r="K118" s="10"/>
      <c r="L118" s="10"/>
    </row>
    <row r="119" spans="1:12" ht="15">
      <c r="A119" s="14" t="s">
        <v>277</v>
      </c>
      <c r="B119" s="10"/>
      <c r="C119" s="10"/>
      <c r="D119" s="10"/>
      <c r="E119" s="10"/>
      <c r="F119" s="10"/>
      <c r="G119" s="10"/>
      <c r="H119" s="10"/>
      <c r="I119" s="10"/>
      <c r="J119" s="10"/>
      <c r="K119" s="10"/>
      <c r="L119" s="10"/>
    </row>
    <row r="120" spans="1:12" ht="76.5">
      <c r="A120" s="56" t="s">
        <v>476</v>
      </c>
      <c r="B120" s="87" t="s">
        <v>149</v>
      </c>
      <c r="C120" s="87" t="s">
        <v>430</v>
      </c>
      <c r="D120" s="56" t="s">
        <v>292</v>
      </c>
      <c r="E120" s="56" t="s">
        <v>295</v>
      </c>
      <c r="F120" s="87" t="s">
        <v>260</v>
      </c>
      <c r="G120" s="56" t="s">
        <v>479</v>
      </c>
      <c r="H120" s="56" t="s">
        <v>266</v>
      </c>
      <c r="I120" s="56" t="s">
        <v>271</v>
      </c>
      <c r="J120" s="56" t="s">
        <v>273</v>
      </c>
      <c r="K120" s="56" t="s">
        <v>268</v>
      </c>
      <c r="L120" s="87" t="s">
        <v>269</v>
      </c>
    </row>
    <row r="121" spans="1:12" ht="15">
      <c r="A121" s="56" t="s">
        <v>453</v>
      </c>
      <c r="B121" s="56" t="s">
        <v>453</v>
      </c>
      <c r="C121" s="56" t="s">
        <v>453</v>
      </c>
      <c r="D121" s="56" t="s">
        <v>453</v>
      </c>
      <c r="E121" s="56" t="s">
        <v>453</v>
      </c>
      <c r="F121" s="56" t="s">
        <v>453</v>
      </c>
      <c r="G121" s="56" t="s">
        <v>453</v>
      </c>
      <c r="H121" s="56" t="s">
        <v>453</v>
      </c>
      <c r="I121" s="56" t="s">
        <v>453</v>
      </c>
      <c r="J121" s="56" t="s">
        <v>453</v>
      </c>
      <c r="K121" s="56" t="s">
        <v>453</v>
      </c>
      <c r="L121" s="56" t="s">
        <v>453</v>
      </c>
    </row>
    <row r="122" spans="1:12" ht="15">
      <c r="A122" s="515" t="s">
        <v>270</v>
      </c>
      <c r="B122" s="515"/>
      <c r="C122" s="515"/>
      <c r="D122" s="515"/>
      <c r="E122" s="515"/>
      <c r="F122" s="515"/>
      <c r="G122" s="515"/>
      <c r="H122" s="515"/>
      <c r="I122" s="515"/>
      <c r="J122" s="515"/>
      <c r="K122" s="56" t="s">
        <v>453</v>
      </c>
      <c r="L122" s="56" t="s">
        <v>453</v>
      </c>
    </row>
    <row r="123" spans="1:12" ht="15">
      <c r="A123" s="3"/>
      <c r="B123" s="3"/>
      <c r="C123" s="3"/>
      <c r="D123" s="3"/>
      <c r="E123" s="3"/>
      <c r="F123" s="3"/>
      <c r="G123" s="3"/>
      <c r="H123" s="3"/>
      <c r="I123" s="3"/>
      <c r="J123" s="3"/>
      <c r="K123" s="3"/>
      <c r="L123" s="3"/>
    </row>
    <row r="124" spans="1:12" ht="15">
      <c r="A124" s="32"/>
      <c r="B124" s="10"/>
      <c r="C124" s="10"/>
      <c r="D124" s="10"/>
      <c r="E124" s="10"/>
      <c r="F124" s="10"/>
      <c r="G124" s="10"/>
      <c r="H124" s="10"/>
      <c r="I124" s="10"/>
      <c r="J124" s="10"/>
      <c r="K124" s="10"/>
      <c r="L124" s="10"/>
    </row>
    <row r="125" spans="1:12" ht="15">
      <c r="A125" s="14" t="s">
        <v>261</v>
      </c>
      <c r="B125" s="10"/>
      <c r="C125" s="10"/>
      <c r="D125" s="10"/>
      <c r="E125" s="10"/>
      <c r="F125" s="10"/>
      <c r="G125" s="10"/>
      <c r="H125" s="10"/>
      <c r="I125" s="10"/>
      <c r="J125" s="10"/>
      <c r="K125" s="10"/>
      <c r="L125" s="10"/>
    </row>
    <row r="126" spans="1:12" ht="89.25">
      <c r="A126" s="56" t="s">
        <v>476</v>
      </c>
      <c r="B126" s="87" t="s">
        <v>149</v>
      </c>
      <c r="C126" s="87" t="s">
        <v>430</v>
      </c>
      <c r="D126" s="56" t="s">
        <v>292</v>
      </c>
      <c r="E126" s="56" t="s">
        <v>305</v>
      </c>
      <c r="F126" s="56" t="s">
        <v>189</v>
      </c>
      <c r="G126" s="56" t="s">
        <v>467</v>
      </c>
      <c r="H126" s="56" t="s">
        <v>266</v>
      </c>
      <c r="I126" s="56" t="s">
        <v>272</v>
      </c>
      <c r="J126" s="56" t="s">
        <v>267</v>
      </c>
      <c r="K126" s="56" t="s">
        <v>268</v>
      </c>
      <c r="L126" s="87" t="s">
        <v>269</v>
      </c>
    </row>
    <row r="127" spans="1:12" ht="15">
      <c r="A127" s="56" t="s">
        <v>453</v>
      </c>
      <c r="B127" s="56" t="s">
        <v>453</v>
      </c>
      <c r="C127" s="56" t="s">
        <v>453</v>
      </c>
      <c r="D127" s="56" t="s">
        <v>453</v>
      </c>
      <c r="E127" s="56" t="s">
        <v>453</v>
      </c>
      <c r="F127" s="56" t="s">
        <v>453</v>
      </c>
      <c r="G127" s="56" t="s">
        <v>453</v>
      </c>
      <c r="H127" s="56" t="s">
        <v>453</v>
      </c>
      <c r="I127" s="56" t="s">
        <v>453</v>
      </c>
      <c r="J127" s="56" t="s">
        <v>453</v>
      </c>
      <c r="K127" s="56" t="s">
        <v>453</v>
      </c>
      <c r="L127" s="56" t="s">
        <v>453</v>
      </c>
    </row>
    <row r="128" spans="1:12" ht="15">
      <c r="A128" s="515" t="s">
        <v>270</v>
      </c>
      <c r="B128" s="515"/>
      <c r="C128" s="515"/>
      <c r="D128" s="515"/>
      <c r="E128" s="515"/>
      <c r="F128" s="515"/>
      <c r="G128" s="515"/>
      <c r="H128" s="515"/>
      <c r="I128" s="515"/>
      <c r="J128" s="515"/>
      <c r="K128" s="56" t="s">
        <v>453</v>
      </c>
      <c r="L128" s="56" t="s">
        <v>453</v>
      </c>
    </row>
    <row r="131" spans="1:10" ht="30.75" customHeight="1">
      <c r="A131" s="523" t="s">
        <v>313</v>
      </c>
      <c r="B131" s="523"/>
      <c r="C131" s="523"/>
      <c r="D131" s="523"/>
      <c r="E131" s="523"/>
      <c r="F131" s="523"/>
      <c r="G131" s="523"/>
      <c r="H131" s="523"/>
      <c r="I131" s="523"/>
      <c r="J131" s="523"/>
    </row>
    <row r="132" spans="1:10" ht="15">
      <c r="A132" s="519" t="s">
        <v>314</v>
      </c>
      <c r="B132" s="519"/>
      <c r="C132" s="519"/>
      <c r="D132" s="519"/>
      <c r="E132" s="519"/>
      <c r="F132" s="519"/>
      <c r="G132" s="519"/>
      <c r="H132" s="519"/>
      <c r="I132" s="519"/>
      <c r="J132" s="519"/>
    </row>
    <row r="133" spans="1:10" ht="15">
      <c r="A133" s="12"/>
      <c r="B133" s="10"/>
      <c r="C133" s="10"/>
      <c r="D133" s="10"/>
      <c r="E133" s="10"/>
      <c r="F133" s="10"/>
      <c r="G133" s="10"/>
      <c r="H133" s="10"/>
      <c r="I133" s="10"/>
      <c r="J133" s="10"/>
    </row>
    <row r="134" spans="1:10" ht="15">
      <c r="A134" s="525" t="s">
        <v>315</v>
      </c>
      <c r="B134" s="526"/>
      <c r="C134" s="526"/>
      <c r="D134" s="10"/>
      <c r="E134" s="10"/>
      <c r="F134" s="10"/>
      <c r="G134" s="10"/>
      <c r="H134" s="10"/>
      <c r="I134" s="10"/>
      <c r="J134" s="10"/>
    </row>
    <row r="135" spans="1:10" ht="76.5">
      <c r="A135" s="87" t="s">
        <v>134</v>
      </c>
      <c r="B135" s="87" t="s">
        <v>447</v>
      </c>
      <c r="C135" s="87" t="s">
        <v>491</v>
      </c>
      <c r="D135" s="87" t="s">
        <v>172</v>
      </c>
      <c r="E135" s="87" t="s">
        <v>316</v>
      </c>
      <c r="F135" s="86" t="s">
        <v>423</v>
      </c>
      <c r="G135" s="56" t="s">
        <v>295</v>
      </c>
      <c r="H135" s="87" t="s">
        <v>385</v>
      </c>
      <c r="I135" s="87" t="s">
        <v>492</v>
      </c>
      <c r="J135" s="56" t="s">
        <v>155</v>
      </c>
    </row>
    <row r="136" spans="1:10" ht="57.75">
      <c r="A136" s="94" t="s">
        <v>459</v>
      </c>
      <c r="B136" s="87" t="s">
        <v>453</v>
      </c>
      <c r="C136" s="87" t="s">
        <v>453</v>
      </c>
      <c r="D136" s="87" t="s">
        <v>453</v>
      </c>
      <c r="E136" s="87" t="s">
        <v>453</v>
      </c>
      <c r="F136" s="87" t="s">
        <v>453</v>
      </c>
      <c r="G136" s="87" t="s">
        <v>453</v>
      </c>
      <c r="H136" s="87" t="s">
        <v>453</v>
      </c>
      <c r="I136" s="87" t="s">
        <v>453</v>
      </c>
      <c r="J136" s="87" t="s">
        <v>453</v>
      </c>
    </row>
    <row r="137" spans="1:10" ht="33">
      <c r="A137" s="94" t="s">
        <v>317</v>
      </c>
      <c r="B137" s="87" t="s">
        <v>453</v>
      </c>
      <c r="C137" s="87" t="s">
        <v>453</v>
      </c>
      <c r="D137" s="87" t="s">
        <v>453</v>
      </c>
      <c r="E137" s="87" t="s">
        <v>453</v>
      </c>
      <c r="F137" s="87" t="s">
        <v>453</v>
      </c>
      <c r="G137" s="87" t="s">
        <v>453</v>
      </c>
      <c r="H137" s="87" t="s">
        <v>453</v>
      </c>
      <c r="I137" s="87" t="s">
        <v>453</v>
      </c>
      <c r="J137" s="87" t="s">
        <v>453</v>
      </c>
    </row>
    <row r="138" spans="1:10" ht="66">
      <c r="A138" s="94" t="s">
        <v>157</v>
      </c>
      <c r="B138" s="87" t="s">
        <v>453</v>
      </c>
      <c r="C138" s="87" t="s">
        <v>453</v>
      </c>
      <c r="D138" s="87" t="s">
        <v>453</v>
      </c>
      <c r="E138" s="87" t="s">
        <v>453</v>
      </c>
      <c r="F138" s="87" t="s">
        <v>453</v>
      </c>
      <c r="G138" s="87" t="s">
        <v>453</v>
      </c>
      <c r="H138" s="87" t="s">
        <v>453</v>
      </c>
      <c r="I138" s="87" t="s">
        <v>453</v>
      </c>
      <c r="J138" s="87" t="s">
        <v>453</v>
      </c>
    </row>
    <row r="139" spans="1:10" ht="66">
      <c r="A139" s="94" t="s">
        <v>158</v>
      </c>
      <c r="B139" s="87" t="s">
        <v>453</v>
      </c>
      <c r="C139" s="87" t="s">
        <v>453</v>
      </c>
      <c r="D139" s="87" t="s">
        <v>453</v>
      </c>
      <c r="E139" s="87" t="s">
        <v>453</v>
      </c>
      <c r="F139" s="87" t="s">
        <v>453</v>
      </c>
      <c r="G139" s="87" t="s">
        <v>453</v>
      </c>
      <c r="H139" s="87" t="s">
        <v>453</v>
      </c>
      <c r="I139" s="87" t="s">
        <v>453</v>
      </c>
      <c r="J139" s="87" t="s">
        <v>453</v>
      </c>
    </row>
    <row r="140" spans="1:10" ht="66">
      <c r="A140" s="94" t="s">
        <v>159</v>
      </c>
      <c r="B140" s="87" t="s">
        <v>453</v>
      </c>
      <c r="C140" s="87" t="s">
        <v>453</v>
      </c>
      <c r="D140" s="87" t="s">
        <v>453</v>
      </c>
      <c r="E140" s="87" t="s">
        <v>453</v>
      </c>
      <c r="F140" s="87" t="s">
        <v>453</v>
      </c>
      <c r="G140" s="87" t="s">
        <v>453</v>
      </c>
      <c r="H140" s="87" t="s">
        <v>453</v>
      </c>
      <c r="I140" s="87" t="s">
        <v>453</v>
      </c>
      <c r="J140" s="87" t="s">
        <v>453</v>
      </c>
    </row>
    <row r="141" spans="1:10" ht="15">
      <c r="A141" s="524" t="s">
        <v>140</v>
      </c>
      <c r="B141" s="524"/>
      <c r="C141" s="524"/>
      <c r="D141" s="524"/>
      <c r="E141" s="524"/>
      <c r="F141" s="524"/>
      <c r="G141" s="524"/>
      <c r="H141" s="524"/>
      <c r="I141" s="524"/>
      <c r="J141" s="87" t="s">
        <v>453</v>
      </c>
    </row>
    <row r="142" spans="1:10" ht="15">
      <c r="A142" s="14" t="s">
        <v>261</v>
      </c>
      <c r="B142" s="10"/>
      <c r="C142" s="10"/>
      <c r="D142" s="10"/>
      <c r="E142" s="10"/>
      <c r="F142" s="10"/>
      <c r="G142" s="10"/>
      <c r="H142" s="10"/>
      <c r="I142" s="10"/>
      <c r="J142" s="10"/>
    </row>
    <row r="143" spans="1:10" ht="89.25">
      <c r="A143" s="87" t="s">
        <v>134</v>
      </c>
      <c r="B143" s="87" t="s">
        <v>447</v>
      </c>
      <c r="C143" s="87" t="s">
        <v>491</v>
      </c>
      <c r="D143" s="87" t="s">
        <v>172</v>
      </c>
      <c r="E143" s="87" t="s">
        <v>318</v>
      </c>
      <c r="F143" s="86" t="s">
        <v>423</v>
      </c>
      <c r="G143" s="56" t="s">
        <v>319</v>
      </c>
      <c r="H143" s="56" t="s">
        <v>483</v>
      </c>
      <c r="I143" s="87" t="s">
        <v>493</v>
      </c>
      <c r="J143" s="56" t="s">
        <v>155</v>
      </c>
    </row>
    <row r="144" spans="1:10" ht="57.75">
      <c r="A144" s="94" t="s">
        <v>459</v>
      </c>
      <c r="B144" s="87" t="s">
        <v>453</v>
      </c>
      <c r="C144" s="87" t="s">
        <v>453</v>
      </c>
      <c r="D144" s="87" t="s">
        <v>453</v>
      </c>
      <c r="E144" s="87" t="s">
        <v>453</v>
      </c>
      <c r="F144" s="87" t="s">
        <v>453</v>
      </c>
      <c r="G144" s="87" t="s">
        <v>453</v>
      </c>
      <c r="H144" s="87" t="s">
        <v>453</v>
      </c>
      <c r="I144" s="87" t="s">
        <v>453</v>
      </c>
      <c r="J144" s="87" t="s">
        <v>453</v>
      </c>
    </row>
    <row r="145" spans="1:10" ht="33">
      <c r="A145" s="94" t="s">
        <v>156</v>
      </c>
      <c r="B145" s="87" t="s">
        <v>453</v>
      </c>
      <c r="C145" s="87" t="s">
        <v>453</v>
      </c>
      <c r="D145" s="87" t="s">
        <v>453</v>
      </c>
      <c r="E145" s="87" t="s">
        <v>453</v>
      </c>
      <c r="F145" s="87" t="s">
        <v>453</v>
      </c>
      <c r="G145" s="87" t="s">
        <v>453</v>
      </c>
      <c r="H145" s="87" t="s">
        <v>453</v>
      </c>
      <c r="I145" s="87" t="s">
        <v>453</v>
      </c>
      <c r="J145" s="87" t="s">
        <v>453</v>
      </c>
    </row>
    <row r="146" spans="1:10" ht="66">
      <c r="A146" s="94" t="s">
        <v>157</v>
      </c>
      <c r="B146" s="87" t="s">
        <v>453</v>
      </c>
      <c r="C146" s="87" t="s">
        <v>453</v>
      </c>
      <c r="D146" s="87" t="s">
        <v>453</v>
      </c>
      <c r="E146" s="87" t="s">
        <v>453</v>
      </c>
      <c r="F146" s="87" t="s">
        <v>453</v>
      </c>
      <c r="G146" s="87" t="s">
        <v>453</v>
      </c>
      <c r="H146" s="87" t="s">
        <v>453</v>
      </c>
      <c r="I146" s="87" t="s">
        <v>453</v>
      </c>
      <c r="J146" s="87" t="s">
        <v>453</v>
      </c>
    </row>
    <row r="147" spans="1:10" ht="66">
      <c r="A147" s="94" t="s">
        <v>158</v>
      </c>
      <c r="B147" s="87" t="s">
        <v>453</v>
      </c>
      <c r="C147" s="87" t="s">
        <v>453</v>
      </c>
      <c r="D147" s="87" t="s">
        <v>453</v>
      </c>
      <c r="E147" s="87" t="s">
        <v>453</v>
      </c>
      <c r="F147" s="87" t="s">
        <v>453</v>
      </c>
      <c r="G147" s="87" t="s">
        <v>453</v>
      </c>
      <c r="H147" s="87" t="s">
        <v>453</v>
      </c>
      <c r="I147" s="87" t="s">
        <v>453</v>
      </c>
      <c r="J147" s="87" t="s">
        <v>453</v>
      </c>
    </row>
    <row r="148" spans="1:10" ht="66">
      <c r="A148" s="94" t="s">
        <v>320</v>
      </c>
      <c r="B148" s="87" t="s">
        <v>453</v>
      </c>
      <c r="C148" s="87" t="s">
        <v>453</v>
      </c>
      <c r="D148" s="87" t="s">
        <v>453</v>
      </c>
      <c r="E148" s="87" t="s">
        <v>453</v>
      </c>
      <c r="F148" s="87" t="s">
        <v>453</v>
      </c>
      <c r="G148" s="87" t="s">
        <v>453</v>
      </c>
      <c r="H148" s="87" t="s">
        <v>453</v>
      </c>
      <c r="I148" s="87" t="s">
        <v>453</v>
      </c>
      <c r="J148" s="87" t="s">
        <v>453</v>
      </c>
    </row>
    <row r="149" spans="1:10" ht="15">
      <c r="A149" s="524" t="s">
        <v>140</v>
      </c>
      <c r="B149" s="524"/>
      <c r="C149" s="524"/>
      <c r="D149" s="524"/>
      <c r="E149" s="524"/>
      <c r="F149" s="524"/>
      <c r="G149" s="524"/>
      <c r="H149" s="524"/>
      <c r="I149" s="524"/>
      <c r="J149" s="87" t="s">
        <v>453</v>
      </c>
    </row>
    <row r="152" spans="1:12" ht="36" customHeight="1">
      <c r="A152" s="527" t="s">
        <v>386</v>
      </c>
      <c r="B152" s="527"/>
      <c r="C152" s="527"/>
      <c r="D152" s="527"/>
      <c r="E152" s="527"/>
      <c r="F152" s="527"/>
      <c r="G152" s="527"/>
      <c r="H152" s="527"/>
      <c r="I152" s="527"/>
      <c r="J152" s="527"/>
      <c r="K152" s="527"/>
      <c r="L152" s="527"/>
    </row>
    <row r="153" spans="1:12" ht="15">
      <c r="A153" s="14"/>
      <c r="B153" s="10"/>
      <c r="C153" s="10"/>
      <c r="D153" s="10"/>
      <c r="E153" s="10"/>
      <c r="F153" s="10"/>
      <c r="G153" s="10"/>
      <c r="H153" s="10"/>
      <c r="I153" s="10"/>
      <c r="J153" s="10"/>
      <c r="K153" s="10"/>
      <c r="L153" s="10"/>
    </row>
    <row r="154" spans="1:12" ht="15">
      <c r="A154" s="14" t="s">
        <v>277</v>
      </c>
      <c r="B154" s="10"/>
      <c r="C154" s="10"/>
      <c r="D154" s="10"/>
      <c r="E154" s="10"/>
      <c r="F154" s="10"/>
      <c r="G154" s="10"/>
      <c r="H154" s="10"/>
      <c r="I154" s="10"/>
      <c r="J154" s="10"/>
      <c r="K154" s="10"/>
      <c r="L154" s="10"/>
    </row>
    <row r="155" spans="1:12" ht="76.5">
      <c r="A155" s="56" t="s">
        <v>494</v>
      </c>
      <c r="B155" s="56" t="s">
        <v>321</v>
      </c>
      <c r="C155" s="56" t="s">
        <v>322</v>
      </c>
      <c r="D155" s="56" t="s">
        <v>323</v>
      </c>
      <c r="E155" s="56" t="s">
        <v>295</v>
      </c>
      <c r="F155" s="87" t="s">
        <v>260</v>
      </c>
      <c r="G155" s="56" t="s">
        <v>415</v>
      </c>
      <c r="H155" s="56" t="s">
        <v>218</v>
      </c>
      <c r="I155" s="56" t="s">
        <v>272</v>
      </c>
      <c r="J155" s="56" t="s">
        <v>267</v>
      </c>
      <c r="K155" s="56" t="s">
        <v>495</v>
      </c>
      <c r="L155" s="87" t="s">
        <v>269</v>
      </c>
    </row>
    <row r="156" spans="1:12" ht="15">
      <c r="A156" s="56" t="s">
        <v>453</v>
      </c>
      <c r="B156" s="56" t="s">
        <v>453</v>
      </c>
      <c r="C156" s="56" t="s">
        <v>453</v>
      </c>
      <c r="D156" s="56" t="s">
        <v>453</v>
      </c>
      <c r="E156" s="56" t="s">
        <v>453</v>
      </c>
      <c r="F156" s="56" t="s">
        <v>453</v>
      </c>
      <c r="G156" s="56" t="s">
        <v>453</v>
      </c>
      <c r="H156" s="56" t="s">
        <v>453</v>
      </c>
      <c r="I156" s="56" t="s">
        <v>453</v>
      </c>
      <c r="J156" s="56" t="s">
        <v>453</v>
      </c>
      <c r="K156" s="56" t="s">
        <v>453</v>
      </c>
      <c r="L156" s="56" t="s">
        <v>453</v>
      </c>
    </row>
    <row r="157" spans="1:12" ht="15">
      <c r="A157" s="515" t="s">
        <v>270</v>
      </c>
      <c r="B157" s="515"/>
      <c r="C157" s="515"/>
      <c r="D157" s="515"/>
      <c r="E157" s="515"/>
      <c r="F157" s="515"/>
      <c r="G157" s="515"/>
      <c r="H157" s="515"/>
      <c r="I157" s="515"/>
      <c r="J157" s="515"/>
      <c r="K157" s="56" t="s">
        <v>453</v>
      </c>
      <c r="L157" s="56" t="s">
        <v>453</v>
      </c>
    </row>
    <row r="158" spans="1:12" ht="15">
      <c r="A158" s="14"/>
      <c r="B158" s="10"/>
      <c r="C158" s="10"/>
      <c r="D158" s="10"/>
      <c r="E158" s="10"/>
      <c r="F158" s="10"/>
      <c r="G158" s="10"/>
      <c r="H158" s="10"/>
      <c r="I158" s="10"/>
      <c r="J158" s="10"/>
      <c r="K158" s="10"/>
      <c r="L158" s="10"/>
    </row>
    <row r="159" spans="1:12" ht="15">
      <c r="A159" s="14" t="s">
        <v>261</v>
      </c>
      <c r="B159" s="10"/>
      <c r="C159" s="10"/>
      <c r="D159" s="10"/>
      <c r="E159" s="10"/>
      <c r="F159" s="10"/>
      <c r="G159" s="10"/>
      <c r="H159" s="10"/>
      <c r="I159" s="10"/>
      <c r="J159" s="10"/>
      <c r="K159" s="10"/>
      <c r="L159" s="10"/>
    </row>
    <row r="160" spans="1:12" ht="89.25">
      <c r="A160" s="56" t="s">
        <v>496</v>
      </c>
      <c r="B160" s="56" t="s">
        <v>321</v>
      </c>
      <c r="C160" s="56" t="s">
        <v>322</v>
      </c>
      <c r="D160" s="56" t="s">
        <v>323</v>
      </c>
      <c r="E160" s="56" t="s">
        <v>176</v>
      </c>
      <c r="F160" s="56" t="s">
        <v>189</v>
      </c>
      <c r="G160" s="56" t="s">
        <v>23</v>
      </c>
      <c r="H160" s="56" t="s">
        <v>266</v>
      </c>
      <c r="I160" s="56" t="s">
        <v>272</v>
      </c>
      <c r="J160" s="56" t="s">
        <v>273</v>
      </c>
      <c r="K160" s="56" t="s">
        <v>268</v>
      </c>
      <c r="L160" s="87" t="s">
        <v>269</v>
      </c>
    </row>
    <row r="161" spans="1:12" ht="15">
      <c r="A161" s="56" t="s">
        <v>453</v>
      </c>
      <c r="B161" s="56" t="s">
        <v>453</v>
      </c>
      <c r="C161" s="56" t="s">
        <v>453</v>
      </c>
      <c r="D161" s="56" t="s">
        <v>453</v>
      </c>
      <c r="E161" s="56" t="s">
        <v>453</v>
      </c>
      <c r="F161" s="56" t="s">
        <v>453</v>
      </c>
      <c r="G161" s="56" t="s">
        <v>453</v>
      </c>
      <c r="H161" s="56" t="s">
        <v>453</v>
      </c>
      <c r="I161" s="56" t="s">
        <v>453</v>
      </c>
      <c r="J161" s="56" t="s">
        <v>453</v>
      </c>
      <c r="K161" s="56" t="s">
        <v>453</v>
      </c>
      <c r="L161" s="56" t="s">
        <v>453</v>
      </c>
    </row>
    <row r="162" spans="1:12" ht="15">
      <c r="A162" s="515" t="s">
        <v>270</v>
      </c>
      <c r="B162" s="515"/>
      <c r="C162" s="515"/>
      <c r="D162" s="515"/>
      <c r="E162" s="515"/>
      <c r="F162" s="515"/>
      <c r="G162" s="515"/>
      <c r="H162" s="515"/>
      <c r="I162" s="515"/>
      <c r="J162" s="515"/>
      <c r="K162" s="56" t="s">
        <v>453</v>
      </c>
      <c r="L162" s="56" t="s">
        <v>453</v>
      </c>
    </row>
    <row r="163" spans="1:12" ht="27.75" customHeight="1">
      <c r="A163" s="528" t="s">
        <v>387</v>
      </c>
      <c r="B163" s="528"/>
      <c r="C163" s="528"/>
      <c r="D163" s="528"/>
      <c r="E163" s="528"/>
      <c r="F163" s="528"/>
      <c r="G163" s="528"/>
      <c r="H163" s="528"/>
      <c r="I163" s="528"/>
      <c r="J163" s="528"/>
      <c r="K163" s="528"/>
      <c r="L163" s="528"/>
    </row>
    <row r="164" spans="1:12" ht="15">
      <c r="A164" s="14"/>
      <c r="B164" s="10"/>
      <c r="C164" s="10"/>
      <c r="D164" s="10"/>
      <c r="E164" s="10"/>
      <c r="F164" s="10"/>
      <c r="G164" s="10"/>
      <c r="H164" s="10"/>
      <c r="I164" s="10"/>
      <c r="J164" s="10"/>
      <c r="K164" s="10"/>
      <c r="L164" s="10"/>
    </row>
    <row r="165" spans="1:12" ht="15">
      <c r="A165" s="14" t="s">
        <v>277</v>
      </c>
      <c r="B165" s="10"/>
      <c r="C165" s="10"/>
      <c r="D165" s="10"/>
      <c r="E165" s="10"/>
      <c r="F165" s="10"/>
      <c r="G165" s="10"/>
      <c r="H165" s="10"/>
      <c r="I165" s="10"/>
      <c r="J165" s="10"/>
      <c r="K165" s="10"/>
      <c r="L165" s="10"/>
    </row>
    <row r="166" spans="1:12" ht="76.5">
      <c r="A166" s="56" t="s">
        <v>494</v>
      </c>
      <c r="B166" s="56" t="s">
        <v>321</v>
      </c>
      <c r="C166" s="56" t="s">
        <v>322</v>
      </c>
      <c r="D166" s="56" t="s">
        <v>323</v>
      </c>
      <c r="E166" s="56" t="s">
        <v>295</v>
      </c>
      <c r="F166" s="87" t="s">
        <v>260</v>
      </c>
      <c r="G166" s="56" t="s">
        <v>415</v>
      </c>
      <c r="H166" s="56" t="s">
        <v>218</v>
      </c>
      <c r="I166" s="56" t="s">
        <v>279</v>
      </c>
      <c r="J166" s="56" t="s">
        <v>267</v>
      </c>
      <c r="K166" s="56" t="s">
        <v>495</v>
      </c>
      <c r="L166" s="87" t="s">
        <v>269</v>
      </c>
    </row>
    <row r="167" spans="1:12" ht="15">
      <c r="A167" s="56" t="s">
        <v>453</v>
      </c>
      <c r="B167" s="56" t="s">
        <v>453</v>
      </c>
      <c r="C167" s="56" t="s">
        <v>453</v>
      </c>
      <c r="D167" s="56" t="s">
        <v>453</v>
      </c>
      <c r="E167" s="56" t="s">
        <v>453</v>
      </c>
      <c r="F167" s="56" t="s">
        <v>453</v>
      </c>
      <c r="G167" s="56" t="s">
        <v>453</v>
      </c>
      <c r="H167" s="56" t="s">
        <v>453</v>
      </c>
      <c r="I167" s="56" t="s">
        <v>453</v>
      </c>
      <c r="J167" s="56" t="s">
        <v>453</v>
      </c>
      <c r="K167" s="56" t="s">
        <v>453</v>
      </c>
      <c r="L167" s="56" t="s">
        <v>453</v>
      </c>
    </row>
    <row r="168" spans="1:12" ht="15">
      <c r="A168" s="515" t="s">
        <v>270</v>
      </c>
      <c r="B168" s="515"/>
      <c r="C168" s="515"/>
      <c r="D168" s="515"/>
      <c r="E168" s="515"/>
      <c r="F168" s="515"/>
      <c r="G168" s="515"/>
      <c r="H168" s="515"/>
      <c r="I168" s="515"/>
      <c r="J168" s="515"/>
      <c r="K168" s="56" t="s">
        <v>453</v>
      </c>
      <c r="L168" s="56" t="s">
        <v>453</v>
      </c>
    </row>
    <row r="169" spans="1:12" ht="15">
      <c r="A169" s="32"/>
      <c r="B169" s="10"/>
      <c r="C169" s="10"/>
      <c r="D169" s="10"/>
      <c r="E169" s="10"/>
      <c r="F169" s="10"/>
      <c r="G169" s="10"/>
      <c r="H169" s="10"/>
      <c r="I169" s="10"/>
      <c r="J169" s="10"/>
      <c r="K169" s="10"/>
      <c r="L169" s="10"/>
    </row>
    <row r="170" spans="1:12" ht="15">
      <c r="A170" s="14" t="s">
        <v>261</v>
      </c>
      <c r="B170" s="10"/>
      <c r="C170" s="10"/>
      <c r="D170" s="10"/>
      <c r="E170" s="10"/>
      <c r="F170" s="10"/>
      <c r="G170" s="10"/>
      <c r="H170" s="10"/>
      <c r="I170" s="10"/>
      <c r="J170" s="10"/>
      <c r="K170" s="10"/>
      <c r="L170" s="10"/>
    </row>
    <row r="171" spans="1:12" ht="89.25">
      <c r="A171" s="56" t="s">
        <v>496</v>
      </c>
      <c r="B171" s="56" t="s">
        <v>321</v>
      </c>
      <c r="C171" s="56" t="s">
        <v>325</v>
      </c>
      <c r="D171" s="56" t="s">
        <v>323</v>
      </c>
      <c r="E171" s="56" t="s">
        <v>319</v>
      </c>
      <c r="F171" s="56" t="s">
        <v>189</v>
      </c>
      <c r="G171" s="56" t="s">
        <v>467</v>
      </c>
      <c r="H171" s="56" t="s">
        <v>218</v>
      </c>
      <c r="I171" s="56" t="s">
        <v>279</v>
      </c>
      <c r="J171" s="56" t="s">
        <v>267</v>
      </c>
      <c r="K171" s="56" t="s">
        <v>268</v>
      </c>
      <c r="L171" s="87" t="s">
        <v>269</v>
      </c>
    </row>
    <row r="172" spans="1:12" ht="15">
      <c r="A172" s="56" t="s">
        <v>453</v>
      </c>
      <c r="B172" s="56" t="s">
        <v>453</v>
      </c>
      <c r="C172" s="56" t="s">
        <v>453</v>
      </c>
      <c r="D172" s="56" t="s">
        <v>453</v>
      </c>
      <c r="E172" s="56" t="s">
        <v>453</v>
      </c>
      <c r="F172" s="56" t="s">
        <v>453</v>
      </c>
      <c r="G172" s="56" t="s">
        <v>453</v>
      </c>
      <c r="H172" s="56" t="s">
        <v>453</v>
      </c>
      <c r="I172" s="56" t="s">
        <v>453</v>
      </c>
      <c r="J172" s="56" t="s">
        <v>453</v>
      </c>
      <c r="K172" s="56" t="s">
        <v>453</v>
      </c>
      <c r="L172" s="56" t="s">
        <v>453</v>
      </c>
    </row>
    <row r="173" spans="1:12" ht="15">
      <c r="A173" s="515" t="s">
        <v>270</v>
      </c>
      <c r="B173" s="515"/>
      <c r="C173" s="515"/>
      <c r="D173" s="515"/>
      <c r="E173" s="515"/>
      <c r="F173" s="515"/>
      <c r="G173" s="515"/>
      <c r="H173" s="515"/>
      <c r="I173" s="515"/>
      <c r="J173" s="515"/>
      <c r="K173" s="56" t="s">
        <v>453</v>
      </c>
      <c r="L173" s="56" t="s">
        <v>453</v>
      </c>
    </row>
    <row r="175" spans="1:10" ht="39" customHeight="1">
      <c r="A175" s="513" t="s">
        <v>388</v>
      </c>
      <c r="B175" s="513"/>
      <c r="C175" s="513"/>
      <c r="D175" s="513"/>
      <c r="E175" s="513"/>
      <c r="F175" s="513"/>
      <c r="G175" s="513"/>
      <c r="H175" s="513"/>
      <c r="I175" s="513"/>
      <c r="J175" s="513"/>
    </row>
    <row r="176" spans="1:10" ht="15">
      <c r="A176" s="498" t="s">
        <v>389</v>
      </c>
      <c r="B176" s="498"/>
      <c r="C176" s="498"/>
      <c r="D176" s="498"/>
      <c r="E176" s="498"/>
      <c r="F176" s="498"/>
      <c r="G176" s="498"/>
      <c r="H176" s="498"/>
      <c r="I176" s="498"/>
      <c r="J176" s="498"/>
    </row>
    <row r="177" spans="1:10" ht="15">
      <c r="A177" s="14"/>
      <c r="B177" s="10"/>
      <c r="C177" s="10"/>
      <c r="D177" s="10"/>
      <c r="E177" s="10"/>
      <c r="F177" s="10"/>
      <c r="G177" s="10"/>
      <c r="H177" s="10"/>
      <c r="I177" s="10"/>
      <c r="J177" s="10"/>
    </row>
    <row r="178" spans="1:10" ht="15">
      <c r="A178" s="14" t="s">
        <v>277</v>
      </c>
      <c r="B178" s="10"/>
      <c r="C178" s="10"/>
      <c r="D178" s="10"/>
      <c r="E178" s="10"/>
      <c r="F178" s="10"/>
      <c r="G178" s="10"/>
      <c r="H178" s="10"/>
      <c r="I178" s="10"/>
      <c r="J178" s="10"/>
    </row>
    <row r="179" spans="1:10" ht="76.5">
      <c r="A179" s="87" t="s">
        <v>326</v>
      </c>
      <c r="B179" s="87" t="s">
        <v>160</v>
      </c>
      <c r="C179" s="87" t="s">
        <v>161</v>
      </c>
      <c r="D179" s="87" t="s">
        <v>327</v>
      </c>
      <c r="E179" s="87" t="s">
        <v>1</v>
      </c>
      <c r="F179" s="87" t="s">
        <v>328</v>
      </c>
      <c r="G179" s="87" t="s">
        <v>295</v>
      </c>
      <c r="H179" s="87" t="s">
        <v>260</v>
      </c>
      <c r="I179" s="87" t="s">
        <v>415</v>
      </c>
      <c r="J179" s="87" t="s">
        <v>497</v>
      </c>
    </row>
    <row r="180" spans="1:10" ht="15">
      <c r="A180" s="87" t="s">
        <v>453</v>
      </c>
      <c r="B180" s="87" t="s">
        <v>453</v>
      </c>
      <c r="C180" s="87" t="s">
        <v>453</v>
      </c>
      <c r="D180" s="87" t="s">
        <v>453</v>
      </c>
      <c r="E180" s="87" t="s">
        <v>453</v>
      </c>
      <c r="F180" s="87" t="s">
        <v>453</v>
      </c>
      <c r="G180" s="87" t="s">
        <v>453</v>
      </c>
      <c r="H180" s="87" t="s">
        <v>453</v>
      </c>
      <c r="I180" s="87" t="s">
        <v>453</v>
      </c>
      <c r="J180" s="87" t="s">
        <v>453</v>
      </c>
    </row>
    <row r="181" spans="1:10" ht="15">
      <c r="A181" s="524" t="s">
        <v>168</v>
      </c>
      <c r="B181" s="524"/>
      <c r="C181" s="524"/>
      <c r="D181" s="524"/>
      <c r="E181" s="524"/>
      <c r="F181" s="524"/>
      <c r="G181" s="524"/>
      <c r="H181" s="524"/>
      <c r="I181" s="524"/>
      <c r="J181" s="87" t="s">
        <v>453</v>
      </c>
    </row>
    <row r="182" spans="1:10" ht="15">
      <c r="A182" s="27"/>
      <c r="B182" s="10"/>
      <c r="C182" s="10"/>
      <c r="D182" s="10"/>
      <c r="E182" s="10"/>
      <c r="F182" s="10"/>
      <c r="G182" s="10"/>
      <c r="H182" s="10"/>
      <c r="I182" s="10"/>
      <c r="J182" s="10"/>
    </row>
    <row r="183" spans="1:10" ht="15">
      <c r="A183" s="14" t="s">
        <v>261</v>
      </c>
      <c r="B183" s="10"/>
      <c r="C183" s="10"/>
      <c r="D183" s="10"/>
      <c r="E183" s="10"/>
      <c r="F183" s="10"/>
      <c r="G183" s="10"/>
      <c r="H183" s="10"/>
      <c r="I183" s="10"/>
      <c r="J183" s="10"/>
    </row>
    <row r="184" spans="1:10" ht="89.25">
      <c r="A184" s="87" t="s">
        <v>329</v>
      </c>
      <c r="B184" s="87" t="s">
        <v>160</v>
      </c>
      <c r="C184" s="87" t="s">
        <v>161</v>
      </c>
      <c r="D184" s="87" t="s">
        <v>327</v>
      </c>
      <c r="E184" s="87" t="s">
        <v>1</v>
      </c>
      <c r="F184" s="87" t="s">
        <v>330</v>
      </c>
      <c r="G184" s="87" t="s">
        <v>319</v>
      </c>
      <c r="H184" s="56" t="s">
        <v>405</v>
      </c>
      <c r="I184" s="87" t="s">
        <v>331</v>
      </c>
      <c r="J184" s="87" t="s">
        <v>167</v>
      </c>
    </row>
    <row r="185" spans="1:10" ht="15">
      <c r="A185" s="87" t="s">
        <v>453</v>
      </c>
      <c r="B185" s="87" t="s">
        <v>453</v>
      </c>
      <c r="C185" s="87" t="s">
        <v>453</v>
      </c>
      <c r="D185" s="87" t="s">
        <v>453</v>
      </c>
      <c r="E185" s="87" t="s">
        <v>453</v>
      </c>
      <c r="F185" s="87" t="s">
        <v>453</v>
      </c>
      <c r="G185" s="87" t="s">
        <v>453</v>
      </c>
      <c r="H185" s="87" t="s">
        <v>453</v>
      </c>
      <c r="I185" s="87" t="s">
        <v>453</v>
      </c>
      <c r="J185" s="87" t="s">
        <v>453</v>
      </c>
    </row>
    <row r="186" spans="1:10" ht="15">
      <c r="A186" s="524" t="s">
        <v>168</v>
      </c>
      <c r="B186" s="524"/>
      <c r="C186" s="524"/>
      <c r="D186" s="524"/>
      <c r="E186" s="524"/>
      <c r="F186" s="524"/>
      <c r="G186" s="524"/>
      <c r="H186" s="524"/>
      <c r="I186" s="524"/>
      <c r="J186" s="87" t="s">
        <v>453</v>
      </c>
    </row>
    <row r="188" spans="1:14" ht="15">
      <c r="A188" s="513" t="s">
        <v>390</v>
      </c>
      <c r="B188" s="513"/>
      <c r="C188" s="513"/>
      <c r="D188" s="513"/>
      <c r="E188" s="513"/>
      <c r="F188" s="513"/>
      <c r="G188" s="513"/>
      <c r="H188" s="513"/>
      <c r="I188" s="513"/>
      <c r="J188" s="513"/>
      <c r="K188" s="513"/>
      <c r="L188" s="513"/>
      <c r="M188" s="513"/>
      <c r="N188" s="513"/>
    </row>
    <row r="189" spans="1:14" ht="15">
      <c r="A189" s="14" t="s">
        <v>145</v>
      </c>
      <c r="B189" s="10"/>
      <c r="C189" s="10"/>
      <c r="D189" s="10"/>
      <c r="E189" s="10"/>
      <c r="F189" s="10"/>
      <c r="G189" s="10"/>
      <c r="H189" s="10"/>
      <c r="I189" s="10"/>
      <c r="J189" s="10"/>
      <c r="K189" s="10"/>
      <c r="L189" s="10"/>
      <c r="M189" s="10"/>
      <c r="N189" s="10"/>
    </row>
    <row r="190" spans="1:14" ht="15">
      <c r="A190" s="14" t="s">
        <v>277</v>
      </c>
      <c r="B190" s="10"/>
      <c r="C190" s="10"/>
      <c r="D190" s="10"/>
      <c r="E190" s="10"/>
      <c r="F190" s="10"/>
      <c r="G190" s="10"/>
      <c r="H190" s="10"/>
      <c r="I190" s="10"/>
      <c r="J190" s="10"/>
      <c r="K190" s="10"/>
      <c r="L190" s="10"/>
      <c r="M190" s="10"/>
      <c r="N190" s="10"/>
    </row>
    <row r="191" spans="1:14" ht="56.25">
      <c r="A191" s="67" t="s">
        <v>299</v>
      </c>
      <c r="B191" s="67" t="s">
        <v>332</v>
      </c>
      <c r="C191" s="67" t="s">
        <v>161</v>
      </c>
      <c r="D191" s="67" t="s">
        <v>327</v>
      </c>
      <c r="E191" s="67" t="s">
        <v>1</v>
      </c>
      <c r="F191" s="67" t="s">
        <v>333</v>
      </c>
      <c r="G191" s="67" t="s">
        <v>295</v>
      </c>
      <c r="H191" s="68" t="s">
        <v>610</v>
      </c>
      <c r="I191" s="67" t="s">
        <v>415</v>
      </c>
      <c r="J191" s="67" t="s">
        <v>218</v>
      </c>
      <c r="K191" s="67" t="s">
        <v>271</v>
      </c>
      <c r="L191" s="67" t="s">
        <v>267</v>
      </c>
      <c r="M191" s="67" t="s">
        <v>498</v>
      </c>
      <c r="N191" s="44" t="s">
        <v>269</v>
      </c>
    </row>
    <row r="192" spans="1:14" ht="15">
      <c r="A192" s="56" t="s">
        <v>453</v>
      </c>
      <c r="B192" s="56" t="s">
        <v>453</v>
      </c>
      <c r="C192" s="56" t="s">
        <v>453</v>
      </c>
      <c r="D192" s="56" t="s">
        <v>453</v>
      </c>
      <c r="E192" s="56" t="s">
        <v>453</v>
      </c>
      <c r="F192" s="56" t="s">
        <v>453</v>
      </c>
      <c r="G192" s="56" t="s">
        <v>453</v>
      </c>
      <c r="H192" s="56" t="s">
        <v>453</v>
      </c>
      <c r="I192" s="56" t="s">
        <v>453</v>
      </c>
      <c r="J192" s="56" t="s">
        <v>453</v>
      </c>
      <c r="K192" s="56" t="s">
        <v>453</v>
      </c>
      <c r="L192" s="56" t="s">
        <v>453</v>
      </c>
      <c r="M192" s="56" t="s">
        <v>453</v>
      </c>
      <c r="N192" s="56" t="s">
        <v>453</v>
      </c>
    </row>
    <row r="193" spans="1:14" ht="15">
      <c r="A193" s="515" t="s">
        <v>270</v>
      </c>
      <c r="B193" s="515"/>
      <c r="C193" s="515"/>
      <c r="D193" s="515"/>
      <c r="E193" s="515"/>
      <c r="F193" s="515"/>
      <c r="G193" s="515"/>
      <c r="H193" s="515"/>
      <c r="I193" s="515"/>
      <c r="J193" s="515"/>
      <c r="K193" s="515"/>
      <c r="L193" s="515"/>
      <c r="M193" s="56" t="s">
        <v>453</v>
      </c>
      <c r="N193" s="56" t="s">
        <v>453</v>
      </c>
    </row>
    <row r="194" spans="1:14" ht="15">
      <c r="A194" s="11"/>
      <c r="B194" s="10"/>
      <c r="C194" s="10"/>
      <c r="D194" s="10"/>
      <c r="E194" s="10"/>
      <c r="F194" s="10"/>
      <c r="G194" s="10"/>
      <c r="H194" s="10"/>
      <c r="I194" s="10"/>
      <c r="J194" s="10"/>
      <c r="K194" s="10"/>
      <c r="L194" s="10"/>
      <c r="M194" s="10"/>
      <c r="N194" s="10"/>
    </row>
    <row r="195" spans="1:14" ht="15">
      <c r="A195" s="14" t="s">
        <v>261</v>
      </c>
      <c r="B195" s="10"/>
      <c r="C195" s="10"/>
      <c r="D195" s="10"/>
      <c r="E195" s="10"/>
      <c r="F195" s="10"/>
      <c r="G195" s="10"/>
      <c r="H195" s="10"/>
      <c r="I195" s="10"/>
      <c r="J195" s="10"/>
      <c r="K195" s="10"/>
      <c r="L195" s="10"/>
      <c r="M195" s="10"/>
      <c r="N195" s="10"/>
    </row>
    <row r="196" spans="1:14" ht="56.25">
      <c r="A196" s="67" t="s">
        <v>324</v>
      </c>
      <c r="B196" s="67" t="s">
        <v>160</v>
      </c>
      <c r="C196" s="67" t="s">
        <v>161</v>
      </c>
      <c r="D196" s="67" t="s">
        <v>327</v>
      </c>
      <c r="E196" s="67" t="s">
        <v>1</v>
      </c>
      <c r="F196" s="67" t="s">
        <v>333</v>
      </c>
      <c r="G196" s="67" t="s">
        <v>319</v>
      </c>
      <c r="H196" s="67" t="s">
        <v>189</v>
      </c>
      <c r="I196" s="67" t="s">
        <v>467</v>
      </c>
      <c r="J196" s="67" t="s">
        <v>218</v>
      </c>
      <c r="K196" s="67" t="s">
        <v>279</v>
      </c>
      <c r="L196" s="67" t="s">
        <v>273</v>
      </c>
      <c r="M196" s="67" t="s">
        <v>268</v>
      </c>
      <c r="N196" s="44" t="s">
        <v>269</v>
      </c>
    </row>
    <row r="197" spans="1:14" ht="15">
      <c r="A197" s="56" t="s">
        <v>453</v>
      </c>
      <c r="B197" s="56" t="s">
        <v>453</v>
      </c>
      <c r="C197" s="56" t="s">
        <v>453</v>
      </c>
      <c r="D197" s="56" t="s">
        <v>453</v>
      </c>
      <c r="E197" s="56" t="s">
        <v>453</v>
      </c>
      <c r="F197" s="56" t="s">
        <v>453</v>
      </c>
      <c r="G197" s="56" t="s">
        <v>453</v>
      </c>
      <c r="H197" s="56" t="s">
        <v>453</v>
      </c>
      <c r="I197" s="56" t="s">
        <v>453</v>
      </c>
      <c r="J197" s="56" t="s">
        <v>453</v>
      </c>
      <c r="K197" s="56" t="s">
        <v>453</v>
      </c>
      <c r="L197" s="56" t="s">
        <v>453</v>
      </c>
      <c r="M197" s="56" t="s">
        <v>453</v>
      </c>
      <c r="N197" s="56" t="s">
        <v>453</v>
      </c>
    </row>
    <row r="198" spans="1:14" ht="15">
      <c r="A198" s="515" t="s">
        <v>270</v>
      </c>
      <c r="B198" s="515"/>
      <c r="C198" s="515"/>
      <c r="D198" s="515"/>
      <c r="E198" s="515"/>
      <c r="F198" s="515"/>
      <c r="G198" s="515"/>
      <c r="H198" s="515"/>
      <c r="I198" s="515"/>
      <c r="J198" s="515"/>
      <c r="K198" s="515"/>
      <c r="L198" s="515"/>
      <c r="M198" s="56" t="s">
        <v>453</v>
      </c>
      <c r="N198" s="56" t="s">
        <v>453</v>
      </c>
    </row>
    <row r="199" spans="1:14" ht="15">
      <c r="A199" s="3"/>
      <c r="B199" s="3"/>
      <c r="C199" s="3"/>
      <c r="D199" s="3"/>
      <c r="E199" s="3"/>
      <c r="F199" s="3"/>
      <c r="G199" s="3"/>
      <c r="H199" s="3"/>
      <c r="I199" s="3"/>
      <c r="J199" s="3"/>
      <c r="K199" s="3"/>
      <c r="L199" s="3"/>
      <c r="M199" s="3"/>
      <c r="N199" s="3"/>
    </row>
    <row r="200" spans="1:14" ht="15">
      <c r="A200" s="32"/>
      <c r="B200" s="10"/>
      <c r="C200" s="10"/>
      <c r="D200" s="10"/>
      <c r="E200" s="10"/>
      <c r="F200" s="10"/>
      <c r="G200" s="10"/>
      <c r="H200" s="10"/>
      <c r="I200" s="10"/>
      <c r="J200" s="10"/>
      <c r="K200" s="10"/>
      <c r="L200" s="10"/>
      <c r="M200" s="10"/>
      <c r="N200" s="10"/>
    </row>
    <row r="201" spans="1:14" ht="15">
      <c r="A201" s="527" t="s">
        <v>391</v>
      </c>
      <c r="B201" s="527"/>
      <c r="C201" s="527"/>
      <c r="D201" s="527"/>
      <c r="E201" s="527"/>
      <c r="F201" s="527"/>
      <c r="G201" s="527"/>
      <c r="H201" s="527"/>
      <c r="I201" s="527"/>
      <c r="J201" s="527"/>
      <c r="K201" s="527"/>
      <c r="L201" s="527"/>
      <c r="M201" s="527"/>
      <c r="N201" s="527"/>
    </row>
    <row r="202" spans="1:14" ht="15">
      <c r="A202" s="14" t="s">
        <v>145</v>
      </c>
      <c r="B202" s="10"/>
      <c r="C202" s="10"/>
      <c r="D202" s="10"/>
      <c r="E202" s="10"/>
      <c r="F202" s="10"/>
      <c r="G202" s="10"/>
      <c r="H202" s="10"/>
      <c r="I202" s="10"/>
      <c r="J202" s="10"/>
      <c r="K202" s="10"/>
      <c r="L202" s="10"/>
      <c r="M202" s="10"/>
      <c r="N202" s="10"/>
    </row>
    <row r="203" spans="1:14" ht="15">
      <c r="A203" s="14" t="s">
        <v>277</v>
      </c>
      <c r="B203" s="10"/>
      <c r="C203" s="10"/>
      <c r="D203" s="10"/>
      <c r="E203" s="10"/>
      <c r="F203" s="10"/>
      <c r="G203" s="10"/>
      <c r="H203" s="10"/>
      <c r="I203" s="10"/>
      <c r="J203" s="10"/>
      <c r="K203" s="10"/>
      <c r="L203" s="10"/>
      <c r="M203" s="10"/>
      <c r="N203" s="10"/>
    </row>
    <row r="204" spans="1:14" ht="56.25">
      <c r="A204" s="67" t="s">
        <v>299</v>
      </c>
      <c r="B204" s="67" t="s">
        <v>332</v>
      </c>
      <c r="C204" s="67" t="s">
        <v>161</v>
      </c>
      <c r="D204" s="67" t="s">
        <v>334</v>
      </c>
      <c r="E204" s="67" t="s">
        <v>335</v>
      </c>
      <c r="F204" s="67" t="s">
        <v>333</v>
      </c>
      <c r="G204" s="67" t="s">
        <v>295</v>
      </c>
      <c r="H204" s="68" t="s">
        <v>610</v>
      </c>
      <c r="I204" s="67" t="s">
        <v>415</v>
      </c>
      <c r="J204" s="67" t="s">
        <v>218</v>
      </c>
      <c r="K204" s="67" t="s">
        <v>271</v>
      </c>
      <c r="L204" s="67" t="s">
        <v>273</v>
      </c>
      <c r="M204" s="67" t="s">
        <v>498</v>
      </c>
      <c r="N204" s="44" t="s">
        <v>269</v>
      </c>
    </row>
    <row r="205" spans="1:14" ht="15">
      <c r="A205" s="56" t="s">
        <v>453</v>
      </c>
      <c r="B205" s="56" t="s">
        <v>453</v>
      </c>
      <c r="C205" s="56" t="s">
        <v>453</v>
      </c>
      <c r="D205" s="56" t="s">
        <v>453</v>
      </c>
      <c r="E205" s="56" t="s">
        <v>453</v>
      </c>
      <c r="F205" s="56" t="s">
        <v>453</v>
      </c>
      <c r="G205" s="56" t="s">
        <v>453</v>
      </c>
      <c r="H205" s="56" t="s">
        <v>453</v>
      </c>
      <c r="I205" s="56" t="s">
        <v>453</v>
      </c>
      <c r="J205" s="56" t="s">
        <v>453</v>
      </c>
      <c r="K205" s="56" t="s">
        <v>453</v>
      </c>
      <c r="L205" s="56" t="s">
        <v>453</v>
      </c>
      <c r="M205" s="56" t="s">
        <v>453</v>
      </c>
      <c r="N205" s="56" t="s">
        <v>453</v>
      </c>
    </row>
    <row r="206" spans="1:14" ht="15">
      <c r="A206" s="515" t="s">
        <v>270</v>
      </c>
      <c r="B206" s="515"/>
      <c r="C206" s="515"/>
      <c r="D206" s="515"/>
      <c r="E206" s="515"/>
      <c r="F206" s="515"/>
      <c r="G206" s="515"/>
      <c r="H206" s="515"/>
      <c r="I206" s="515"/>
      <c r="J206" s="515"/>
      <c r="K206" s="515"/>
      <c r="L206" s="515"/>
      <c r="M206" s="56" t="s">
        <v>453</v>
      </c>
      <c r="N206" s="56" t="s">
        <v>453</v>
      </c>
    </row>
    <row r="207" spans="1:14" ht="15">
      <c r="A207" s="14"/>
      <c r="B207" s="10"/>
      <c r="C207" s="10"/>
      <c r="D207" s="10"/>
      <c r="E207" s="10"/>
      <c r="F207" s="10"/>
      <c r="G207" s="10"/>
      <c r="H207" s="10"/>
      <c r="I207" s="10"/>
      <c r="J207" s="10"/>
      <c r="K207" s="10"/>
      <c r="L207" s="10"/>
      <c r="M207" s="10"/>
      <c r="N207" s="10"/>
    </row>
    <row r="208" spans="1:14" ht="15">
      <c r="A208" s="14" t="s">
        <v>261</v>
      </c>
      <c r="B208" s="10"/>
      <c r="C208" s="10"/>
      <c r="D208" s="10"/>
      <c r="E208" s="10"/>
      <c r="F208" s="10"/>
      <c r="G208" s="10"/>
      <c r="H208" s="10"/>
      <c r="I208" s="10"/>
      <c r="J208" s="10"/>
      <c r="K208" s="10"/>
      <c r="L208" s="10"/>
      <c r="M208" s="10"/>
      <c r="N208" s="10"/>
    </row>
    <row r="209" spans="1:14" ht="56.25">
      <c r="A209" s="67" t="s">
        <v>324</v>
      </c>
      <c r="B209" s="67" t="s">
        <v>160</v>
      </c>
      <c r="C209" s="67" t="s">
        <v>161</v>
      </c>
      <c r="D209" s="67" t="s">
        <v>327</v>
      </c>
      <c r="E209" s="67" t="s">
        <v>1</v>
      </c>
      <c r="F209" s="67" t="s">
        <v>333</v>
      </c>
      <c r="G209" s="67" t="s">
        <v>319</v>
      </c>
      <c r="H209" s="67" t="s">
        <v>189</v>
      </c>
      <c r="I209" s="67" t="s">
        <v>467</v>
      </c>
      <c r="J209" s="67" t="s">
        <v>266</v>
      </c>
      <c r="K209" s="67" t="s">
        <v>279</v>
      </c>
      <c r="L209" s="67" t="s">
        <v>267</v>
      </c>
      <c r="M209" s="67" t="s">
        <v>311</v>
      </c>
      <c r="N209" s="44" t="s">
        <v>269</v>
      </c>
    </row>
    <row r="210" spans="1:14" ht="15">
      <c r="A210" s="56" t="s">
        <v>453</v>
      </c>
      <c r="B210" s="56" t="s">
        <v>453</v>
      </c>
      <c r="C210" s="56" t="s">
        <v>453</v>
      </c>
      <c r="D210" s="56" t="s">
        <v>453</v>
      </c>
      <c r="E210" s="56" t="s">
        <v>453</v>
      </c>
      <c r="F210" s="56" t="s">
        <v>453</v>
      </c>
      <c r="G210" s="56" t="s">
        <v>453</v>
      </c>
      <c r="H210" s="56" t="s">
        <v>453</v>
      </c>
      <c r="I210" s="56" t="s">
        <v>453</v>
      </c>
      <c r="J210" s="56" t="s">
        <v>453</v>
      </c>
      <c r="K210" s="56" t="s">
        <v>453</v>
      </c>
      <c r="L210" s="56" t="s">
        <v>453</v>
      </c>
      <c r="M210" s="56" t="s">
        <v>453</v>
      </c>
      <c r="N210" s="56" t="s">
        <v>453</v>
      </c>
    </row>
    <row r="211" spans="1:14" ht="15">
      <c r="A211" s="515" t="s">
        <v>270</v>
      </c>
      <c r="B211" s="515"/>
      <c r="C211" s="515"/>
      <c r="D211" s="515"/>
      <c r="E211" s="515"/>
      <c r="F211" s="515"/>
      <c r="G211" s="515"/>
      <c r="H211" s="515"/>
      <c r="I211" s="515"/>
      <c r="J211" s="515"/>
      <c r="K211" s="515"/>
      <c r="L211" s="515"/>
      <c r="M211" s="56" t="s">
        <v>453</v>
      </c>
      <c r="N211" s="56" t="s">
        <v>453</v>
      </c>
    </row>
  </sheetData>
  <sheetProtection sheet="1" formatCells="0" formatColumns="0" formatRows="0" insertColumns="0" insertRows="0" insertHyperlinks="0" deleteColumns="0" deleteRows="0" sort="0" autoFilter="0" pivotTables="0"/>
  <mergeCells count="50">
    <mergeCell ref="A211:L211"/>
    <mergeCell ref="A206:L206"/>
    <mergeCell ref="A198:L198"/>
    <mergeCell ref="A188:N188"/>
    <mergeCell ref="A175:J175"/>
    <mergeCell ref="A176:J176"/>
    <mergeCell ref="A181:I181"/>
    <mergeCell ref="A186:I186"/>
    <mergeCell ref="A193:L193"/>
    <mergeCell ref="A201:N201"/>
    <mergeCell ref="A141:I141"/>
    <mergeCell ref="A134:C134"/>
    <mergeCell ref="A149:I149"/>
    <mergeCell ref="A152:L152"/>
    <mergeCell ref="A163:L163"/>
    <mergeCell ref="A173:J173"/>
    <mergeCell ref="A168:J168"/>
    <mergeCell ref="A162:J162"/>
    <mergeCell ref="A157:J157"/>
    <mergeCell ref="A128:J128"/>
    <mergeCell ref="A122:J122"/>
    <mergeCell ref="A114:J114"/>
    <mergeCell ref="A108:K108"/>
    <mergeCell ref="A131:J131"/>
    <mergeCell ref="A132:J132"/>
    <mergeCell ref="A88:I88"/>
    <mergeCell ref="A100:I100"/>
    <mergeCell ref="A98:H98"/>
    <mergeCell ref="A93:H93"/>
    <mergeCell ref="A117:L117"/>
    <mergeCell ref="A103:L103"/>
    <mergeCell ref="A75:M75"/>
    <mergeCell ref="A73:K73"/>
    <mergeCell ref="A68:K68"/>
    <mergeCell ref="A63:M63"/>
    <mergeCell ref="A85:K85"/>
    <mergeCell ref="A80:K80"/>
    <mergeCell ref="A28:M28"/>
    <mergeCell ref="A33:K33"/>
    <mergeCell ref="A38:K38"/>
    <mergeCell ref="A60:I60"/>
    <mergeCell ref="A50:I50"/>
    <mergeCell ref="A41:I41"/>
    <mergeCell ref="A40:J40"/>
    <mergeCell ref="A1:I1"/>
    <mergeCell ref="A7:H7"/>
    <mergeCell ref="A13:H13"/>
    <mergeCell ref="A16:M16"/>
    <mergeCell ref="A21:K21"/>
    <mergeCell ref="A26:K2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K32"/>
  <sheetViews>
    <sheetView zoomScalePageLayoutView="0" workbookViewId="0" topLeftCell="A28">
      <selection activeCell="J14" sqref="J14"/>
    </sheetView>
  </sheetViews>
  <sheetFormatPr defaultColWidth="9.140625" defaultRowHeight="15"/>
  <cols>
    <col min="2" max="2" width="26.00390625" style="0" customWidth="1"/>
    <col min="4" max="4" width="21.421875" style="0" customWidth="1"/>
    <col min="5" max="5" width="9.57421875" style="0" bestFit="1" customWidth="1"/>
    <col min="6" max="6" width="16.140625" style="0" customWidth="1"/>
  </cols>
  <sheetData>
    <row r="1" spans="1:7" ht="27.75" customHeight="1">
      <c r="A1" s="529" t="s">
        <v>336</v>
      </c>
      <c r="B1" s="530"/>
      <c r="C1" s="530"/>
      <c r="D1" s="530"/>
      <c r="E1" s="530"/>
      <c r="F1" s="530"/>
      <c r="G1" s="530"/>
    </row>
    <row r="2" spans="1:7" ht="15">
      <c r="A2" s="513" t="s">
        <v>392</v>
      </c>
      <c r="B2" s="446"/>
      <c r="C2" s="446"/>
      <c r="D2" s="446"/>
      <c r="E2" s="446"/>
      <c r="F2" s="446"/>
      <c r="G2" s="446"/>
    </row>
    <row r="3" spans="1:7" ht="15">
      <c r="A3" s="32"/>
      <c r="B3" s="10"/>
      <c r="C3" s="10"/>
      <c r="D3" s="10"/>
      <c r="E3" s="10"/>
      <c r="F3" s="10"/>
      <c r="G3" s="10"/>
    </row>
    <row r="4" spans="1:7" ht="63.75">
      <c r="A4" s="56" t="s">
        <v>283</v>
      </c>
      <c r="B4" s="56" t="s">
        <v>337</v>
      </c>
      <c r="C4" s="56" t="s">
        <v>499</v>
      </c>
      <c r="D4" s="56" t="s">
        <v>319</v>
      </c>
      <c r="E4" s="56" t="s">
        <v>500</v>
      </c>
      <c r="F4" s="56" t="s">
        <v>467</v>
      </c>
      <c r="G4" s="56" t="s">
        <v>411</v>
      </c>
    </row>
    <row r="5" spans="1:7" ht="15" hidden="1">
      <c r="A5" s="283"/>
      <c r="B5" s="206"/>
      <c r="C5" s="206"/>
      <c r="D5" s="206"/>
      <c r="E5" s="206"/>
      <c r="F5" s="271"/>
      <c r="G5" s="284"/>
    </row>
    <row r="6" spans="1:7" ht="38.25">
      <c r="A6" s="283">
        <v>44013</v>
      </c>
      <c r="B6" s="206" t="s">
        <v>1614</v>
      </c>
      <c r="C6" s="317">
        <v>92870</v>
      </c>
      <c r="D6" s="206" t="s">
        <v>1593</v>
      </c>
      <c r="E6" s="206"/>
      <c r="F6" s="206" t="s">
        <v>1624</v>
      </c>
      <c r="G6" s="317">
        <f>C6</f>
        <v>92870</v>
      </c>
    </row>
    <row r="7" spans="1:7" ht="89.25">
      <c r="A7" s="283">
        <v>44013</v>
      </c>
      <c r="B7" s="206" t="s">
        <v>1607</v>
      </c>
      <c r="C7" s="317">
        <v>1610.7</v>
      </c>
      <c r="D7" s="206" t="s">
        <v>1604</v>
      </c>
      <c r="E7" s="206"/>
      <c r="F7" s="206" t="s">
        <v>1618</v>
      </c>
      <c r="G7" s="317">
        <f>C7</f>
        <v>1610.7</v>
      </c>
    </row>
    <row r="8" spans="1:7" ht="51">
      <c r="A8" s="283">
        <v>44022</v>
      </c>
      <c r="B8" s="206" t="s">
        <v>1609</v>
      </c>
      <c r="C8" s="284">
        <v>6400</v>
      </c>
      <c r="D8" s="206" t="s">
        <v>1544</v>
      </c>
      <c r="E8" s="206"/>
      <c r="F8" s="206" t="s">
        <v>1619</v>
      </c>
      <c r="G8" s="284">
        <v>6400</v>
      </c>
    </row>
    <row r="9" spans="1:7" ht="51">
      <c r="A9" s="283">
        <v>44022</v>
      </c>
      <c r="B9" s="206" t="s">
        <v>1610</v>
      </c>
      <c r="C9" s="284">
        <v>640</v>
      </c>
      <c r="D9" s="206" t="s">
        <v>1544</v>
      </c>
      <c r="E9" s="206"/>
      <c r="F9" s="206" t="s">
        <v>1619</v>
      </c>
      <c r="G9" s="284">
        <v>640</v>
      </c>
    </row>
    <row r="10" spans="1:7" ht="51">
      <c r="A10" s="283">
        <v>44022</v>
      </c>
      <c r="B10" s="206" t="s">
        <v>1613</v>
      </c>
      <c r="C10" s="284">
        <v>146</v>
      </c>
      <c r="D10" s="206" t="s">
        <v>1544</v>
      </c>
      <c r="E10" s="206"/>
      <c r="F10" s="206" t="s">
        <v>1619</v>
      </c>
      <c r="G10" s="284">
        <v>146</v>
      </c>
    </row>
    <row r="11" spans="1:7" ht="15">
      <c r="A11" s="515" t="s">
        <v>140</v>
      </c>
      <c r="B11" s="515"/>
      <c r="C11" s="515"/>
      <c r="D11" s="515"/>
      <c r="E11" s="515"/>
      <c r="F11" s="515"/>
      <c r="G11" s="102">
        <f>SUM(G5:G10)</f>
        <v>101666.7</v>
      </c>
    </row>
    <row r="17" spans="1:11" ht="45.75" customHeight="1">
      <c r="A17" s="519" t="s">
        <v>338</v>
      </c>
      <c r="B17" s="519"/>
      <c r="C17" s="519"/>
      <c r="D17" s="519"/>
      <c r="E17" s="519"/>
      <c r="F17" s="519"/>
      <c r="G17" s="519"/>
      <c r="H17" s="519"/>
      <c r="I17" s="519"/>
      <c r="J17" s="519"/>
      <c r="K17" s="519"/>
    </row>
    <row r="18" spans="1:11" ht="15">
      <c r="A18" s="12"/>
      <c r="B18" s="10"/>
      <c r="C18" s="10"/>
      <c r="D18" s="10"/>
      <c r="E18" s="10"/>
      <c r="F18" s="10"/>
      <c r="G18" s="10"/>
      <c r="H18" s="10"/>
      <c r="I18" s="10"/>
      <c r="J18" s="10"/>
      <c r="K18" s="10"/>
    </row>
    <row r="19" spans="1:11" ht="63.75">
      <c r="A19" s="56" t="s">
        <v>283</v>
      </c>
      <c r="B19" s="56" t="s">
        <v>337</v>
      </c>
      <c r="C19" s="56" t="s">
        <v>501</v>
      </c>
      <c r="D19" s="56" t="s">
        <v>319</v>
      </c>
      <c r="E19" s="56" t="s">
        <v>405</v>
      </c>
      <c r="F19" s="56" t="s">
        <v>331</v>
      </c>
      <c r="G19" s="87" t="s">
        <v>218</v>
      </c>
      <c r="H19" s="87" t="s">
        <v>216</v>
      </c>
      <c r="I19" s="87" t="s">
        <v>267</v>
      </c>
      <c r="J19" s="87" t="s">
        <v>268</v>
      </c>
      <c r="K19" s="56" t="s">
        <v>269</v>
      </c>
    </row>
    <row r="20" spans="1:11" ht="15">
      <c r="A20" s="137"/>
      <c r="B20" s="137"/>
      <c r="C20" s="137"/>
      <c r="D20" s="137"/>
      <c r="E20" s="137"/>
      <c r="F20" s="137"/>
      <c r="G20" s="129"/>
      <c r="H20" s="129"/>
      <c r="I20" s="129"/>
      <c r="J20" s="124">
        <v>0</v>
      </c>
      <c r="K20" s="146">
        <v>0</v>
      </c>
    </row>
    <row r="21" spans="1:11" ht="15">
      <c r="A21" s="137"/>
      <c r="B21" s="137"/>
      <c r="C21" s="137"/>
      <c r="D21" s="137"/>
      <c r="E21" s="137"/>
      <c r="F21" s="137"/>
      <c r="G21" s="129"/>
      <c r="H21" s="129"/>
      <c r="I21" s="129"/>
      <c r="J21" s="124">
        <v>0</v>
      </c>
      <c r="K21" s="146">
        <v>0</v>
      </c>
    </row>
    <row r="22" spans="1:11" ht="15">
      <c r="A22" s="137"/>
      <c r="B22" s="137"/>
      <c r="C22" s="137"/>
      <c r="D22" s="137"/>
      <c r="E22" s="137"/>
      <c r="F22" s="137"/>
      <c r="G22" s="129"/>
      <c r="H22" s="129"/>
      <c r="I22" s="129"/>
      <c r="J22" s="124">
        <v>0</v>
      </c>
      <c r="K22" s="146">
        <v>0</v>
      </c>
    </row>
    <row r="23" spans="1:11" ht="15">
      <c r="A23" s="175" t="s">
        <v>453</v>
      </c>
      <c r="B23" s="175" t="s">
        <v>453</v>
      </c>
      <c r="C23" s="175" t="s">
        <v>453</v>
      </c>
      <c r="D23" s="175" t="s">
        <v>453</v>
      </c>
      <c r="E23" s="175" t="s">
        <v>453</v>
      </c>
      <c r="F23" s="175" t="s">
        <v>453</v>
      </c>
      <c r="G23" s="175" t="s">
        <v>453</v>
      </c>
      <c r="H23" s="175" t="s">
        <v>453</v>
      </c>
      <c r="I23" s="175" t="s">
        <v>453</v>
      </c>
      <c r="J23" s="124">
        <v>0</v>
      </c>
      <c r="K23" s="146">
        <v>0</v>
      </c>
    </row>
    <row r="24" spans="1:11" ht="15">
      <c r="A24" s="524" t="s">
        <v>270</v>
      </c>
      <c r="B24" s="516"/>
      <c r="C24" s="516"/>
      <c r="D24" s="516"/>
      <c r="E24" s="516"/>
      <c r="F24" s="516"/>
      <c r="G24" s="516"/>
      <c r="H24" s="516"/>
      <c r="I24" s="516"/>
      <c r="J24" s="36">
        <f>SUM(J20:J23)</f>
        <v>0</v>
      </c>
      <c r="K24" s="102">
        <f>SUM(K20:K23)</f>
        <v>0</v>
      </c>
    </row>
    <row r="25" spans="1:11" ht="15">
      <c r="A25" s="32"/>
      <c r="B25" s="10"/>
      <c r="C25" s="10"/>
      <c r="D25" s="10"/>
      <c r="E25" s="10"/>
      <c r="F25" s="10"/>
      <c r="G25" s="10"/>
      <c r="H25" s="10"/>
      <c r="I25" s="10"/>
      <c r="J25" s="10"/>
      <c r="K25" s="10"/>
    </row>
    <row r="26" spans="1:11" ht="32.25" customHeight="1">
      <c r="A26" s="529" t="s">
        <v>339</v>
      </c>
      <c r="B26" s="529"/>
      <c r="C26" s="529"/>
      <c r="D26" s="529"/>
      <c r="E26" s="529"/>
      <c r="F26" s="529"/>
      <c r="G26" s="529"/>
      <c r="H26" s="529"/>
      <c r="I26" s="529"/>
      <c r="J26" s="529"/>
      <c r="K26" s="529"/>
    </row>
    <row r="27" spans="1:11" ht="76.5">
      <c r="A27" s="56" t="s">
        <v>283</v>
      </c>
      <c r="B27" s="56" t="s">
        <v>337</v>
      </c>
      <c r="C27" s="56" t="s">
        <v>501</v>
      </c>
      <c r="D27" s="56" t="s">
        <v>319</v>
      </c>
      <c r="E27" s="56" t="s">
        <v>405</v>
      </c>
      <c r="F27" s="56" t="s">
        <v>493</v>
      </c>
      <c r="G27" s="87" t="s">
        <v>218</v>
      </c>
      <c r="H27" s="87" t="s">
        <v>216</v>
      </c>
      <c r="I27" s="87" t="s">
        <v>267</v>
      </c>
      <c r="J27" s="87" t="s">
        <v>268</v>
      </c>
      <c r="K27" s="56" t="s">
        <v>269</v>
      </c>
    </row>
    <row r="28" spans="1:11" ht="15">
      <c r="A28" s="137"/>
      <c r="B28" s="137"/>
      <c r="C28" s="137"/>
      <c r="D28" s="137"/>
      <c r="E28" s="137"/>
      <c r="F28" s="137"/>
      <c r="G28" s="129"/>
      <c r="H28" s="129"/>
      <c r="I28" s="129"/>
      <c r="J28" s="124">
        <v>0</v>
      </c>
      <c r="K28" s="146">
        <v>0</v>
      </c>
    </row>
    <row r="29" spans="1:11" ht="15">
      <c r="A29" s="137"/>
      <c r="B29" s="137"/>
      <c r="C29" s="137"/>
      <c r="D29" s="137"/>
      <c r="E29" s="137"/>
      <c r="F29" s="137"/>
      <c r="G29" s="129"/>
      <c r="H29" s="129"/>
      <c r="I29" s="129"/>
      <c r="J29" s="124">
        <v>0</v>
      </c>
      <c r="K29" s="146">
        <v>0</v>
      </c>
    </row>
    <row r="30" spans="1:11" ht="15">
      <c r="A30" s="137"/>
      <c r="B30" s="137"/>
      <c r="C30" s="137"/>
      <c r="D30" s="137"/>
      <c r="E30" s="137"/>
      <c r="F30" s="137"/>
      <c r="G30" s="129"/>
      <c r="H30" s="129"/>
      <c r="I30" s="129"/>
      <c r="J30" s="124">
        <v>0</v>
      </c>
      <c r="K30" s="146">
        <v>0</v>
      </c>
    </row>
    <row r="31" spans="1:11" ht="15">
      <c r="A31" s="175" t="s">
        <v>453</v>
      </c>
      <c r="B31" s="175" t="s">
        <v>453</v>
      </c>
      <c r="C31" s="175" t="s">
        <v>453</v>
      </c>
      <c r="D31" s="175" t="s">
        <v>453</v>
      </c>
      <c r="E31" s="175" t="s">
        <v>453</v>
      </c>
      <c r="F31" s="175" t="s">
        <v>453</v>
      </c>
      <c r="G31" s="175" t="s">
        <v>453</v>
      </c>
      <c r="H31" s="175" t="s">
        <v>453</v>
      </c>
      <c r="I31" s="175" t="s">
        <v>453</v>
      </c>
      <c r="J31" s="124">
        <v>0</v>
      </c>
      <c r="K31" s="146">
        <v>0</v>
      </c>
    </row>
    <row r="32" spans="1:11" ht="15">
      <c r="A32" s="524" t="s">
        <v>270</v>
      </c>
      <c r="B32" s="516"/>
      <c r="C32" s="516"/>
      <c r="D32" s="516"/>
      <c r="E32" s="516"/>
      <c r="F32" s="516"/>
      <c r="G32" s="516"/>
      <c r="H32" s="516"/>
      <c r="I32" s="516"/>
      <c r="J32" s="36">
        <f>SUM(J28:J31)</f>
        <v>0</v>
      </c>
      <c r="K32" s="102">
        <f>SUM(K28:K31)</f>
        <v>0</v>
      </c>
    </row>
  </sheetData>
  <sheetProtection formatCells="0" formatColumns="0" formatRows="0" insertColumns="0" insertRows="0" insertHyperlinks="0" deleteColumns="0" deleteRows="0" sort="0" autoFilter="0" pivotTables="0"/>
  <mergeCells count="7">
    <mergeCell ref="A1:G1"/>
    <mergeCell ref="A2:G2"/>
    <mergeCell ref="A11:F11"/>
    <mergeCell ref="A24:I24"/>
    <mergeCell ref="A32:I32"/>
    <mergeCell ref="A17:K17"/>
    <mergeCell ref="A26:K2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F21"/>
  <sheetViews>
    <sheetView zoomScalePageLayoutView="0" workbookViewId="0" topLeftCell="A1">
      <selection activeCell="N21" sqref="N21"/>
    </sheetView>
  </sheetViews>
  <sheetFormatPr defaultColWidth="9.140625" defaultRowHeight="15"/>
  <cols>
    <col min="1" max="1" width="40.421875" style="0" customWidth="1"/>
    <col min="2" max="2" width="21.7109375" style="0" customWidth="1"/>
    <col min="3" max="3" width="24.8515625" style="205" customWidth="1"/>
    <col min="4" max="4" width="12.57421875" style="0" bestFit="1" customWidth="1"/>
    <col min="6" max="6" width="23.8515625" style="0" customWidth="1"/>
  </cols>
  <sheetData>
    <row r="1" spans="1:3" ht="28.5" customHeight="1">
      <c r="A1" s="531" t="s">
        <v>340</v>
      </c>
      <c r="B1" s="532"/>
      <c r="C1" s="532"/>
    </row>
    <row r="2" spans="1:3" ht="15.75" customHeight="1">
      <c r="A2" s="533" t="s">
        <v>341</v>
      </c>
      <c r="B2" s="532"/>
      <c r="C2" s="532"/>
    </row>
    <row r="3" spans="1:3" ht="17.25" customHeight="1">
      <c r="A3" s="533" t="s">
        <v>194</v>
      </c>
      <c r="B3" s="532"/>
      <c r="C3" s="532"/>
    </row>
    <row r="4" spans="1:3" ht="15">
      <c r="A4" s="16"/>
      <c r="B4" s="19"/>
      <c r="C4" s="204"/>
    </row>
    <row r="5" spans="1:3" ht="15">
      <c r="A5" s="41" t="s">
        <v>342</v>
      </c>
      <c r="B5" s="45" t="s">
        <v>31</v>
      </c>
      <c r="C5" s="45" t="s">
        <v>196</v>
      </c>
    </row>
    <row r="6" spans="1:3" ht="30">
      <c r="A6" s="121" t="s">
        <v>580</v>
      </c>
      <c r="B6" s="45" t="s">
        <v>34</v>
      </c>
      <c r="C6" s="269">
        <f>C7+C8</f>
        <v>37240159.529999994</v>
      </c>
    </row>
    <row r="7" spans="1:3" ht="15">
      <c r="A7" s="121" t="s">
        <v>343</v>
      </c>
      <c r="B7" s="45" t="s">
        <v>37</v>
      </c>
      <c r="C7" s="270">
        <f>'1.1.'!I33</f>
        <v>1682150</v>
      </c>
    </row>
    <row r="8" spans="1:3" ht="15">
      <c r="A8" s="121" t="s">
        <v>344</v>
      </c>
      <c r="B8" s="45" t="s">
        <v>39</v>
      </c>
      <c r="C8" s="270">
        <f>'1.1.'!I234</f>
        <v>35558009.529999994</v>
      </c>
    </row>
    <row r="9" spans="1:3" ht="30">
      <c r="A9" s="41" t="s">
        <v>581</v>
      </c>
      <c r="B9" s="45" t="s">
        <v>35</v>
      </c>
      <c r="C9" s="269">
        <f>C10+C11</f>
        <v>0</v>
      </c>
    </row>
    <row r="10" spans="1:3" ht="15">
      <c r="A10" s="41" t="s">
        <v>343</v>
      </c>
      <c r="B10" s="45" t="s">
        <v>37</v>
      </c>
      <c r="C10" s="270">
        <f>'1.2 (рах.міс.орг)'!I13</f>
        <v>0</v>
      </c>
    </row>
    <row r="11" spans="1:3" ht="15">
      <c r="A11" s="41" t="s">
        <v>344</v>
      </c>
      <c r="B11" s="45" t="s">
        <v>39</v>
      </c>
      <c r="C11" s="270">
        <f>'1.2 (рах.міс.орг)'!I25</f>
        <v>0</v>
      </c>
    </row>
    <row r="12" spans="1:3" ht="45">
      <c r="A12" s="41" t="s">
        <v>582</v>
      </c>
      <c r="B12" s="45" t="s">
        <v>41</v>
      </c>
      <c r="C12" s="270" t="s">
        <v>453</v>
      </c>
    </row>
    <row r="13" spans="1:3" ht="15">
      <c r="A13" s="41" t="s">
        <v>343</v>
      </c>
      <c r="B13" s="45" t="s">
        <v>37</v>
      </c>
      <c r="C13" s="270" t="s">
        <v>453</v>
      </c>
    </row>
    <row r="14" spans="1:3" ht="15">
      <c r="A14" s="41" t="s">
        <v>344</v>
      </c>
      <c r="B14" s="45" t="s">
        <v>39</v>
      </c>
      <c r="C14" s="270" t="s">
        <v>453</v>
      </c>
    </row>
    <row r="15" spans="1:6" ht="30">
      <c r="A15" s="91" t="s">
        <v>583</v>
      </c>
      <c r="B15" s="45" t="s">
        <v>43</v>
      </c>
      <c r="C15" s="269">
        <f>C16+C17</f>
        <v>0</v>
      </c>
      <c r="D15" s="50"/>
      <c r="F15" s="50"/>
    </row>
    <row r="16" spans="1:3" ht="15">
      <c r="A16" s="91" t="s">
        <v>343</v>
      </c>
      <c r="B16" s="45" t="s">
        <v>37</v>
      </c>
      <c r="C16" s="270">
        <f>'1.4. (рах.канд)'!H14</f>
        <v>0</v>
      </c>
    </row>
    <row r="17" spans="1:3" ht="15">
      <c r="A17" s="91" t="s">
        <v>344</v>
      </c>
      <c r="B17" s="45" t="s">
        <v>39</v>
      </c>
      <c r="C17" s="270">
        <f>'1.4. (рах.канд)'!H25</f>
        <v>0</v>
      </c>
    </row>
    <row r="18" spans="1:3" ht="45">
      <c r="A18" s="41" t="s">
        <v>584</v>
      </c>
      <c r="B18" s="45" t="s">
        <v>231</v>
      </c>
      <c r="C18" s="270"/>
    </row>
    <row r="19" spans="1:3" ht="15">
      <c r="A19" s="41" t="s">
        <v>343</v>
      </c>
      <c r="B19" s="45" t="s">
        <v>37</v>
      </c>
      <c r="C19" s="270" t="s">
        <v>453</v>
      </c>
    </row>
    <row r="20" spans="1:3" ht="15">
      <c r="A20" s="41" t="s">
        <v>344</v>
      </c>
      <c r="B20" s="45" t="s">
        <v>39</v>
      </c>
      <c r="C20" s="270" t="s">
        <v>453</v>
      </c>
    </row>
    <row r="21" spans="1:3" ht="15">
      <c r="A21" s="41" t="s">
        <v>345</v>
      </c>
      <c r="B21" s="90"/>
      <c r="C21" s="269">
        <f>C15+C9+C6</f>
        <v>37240159.529999994</v>
      </c>
    </row>
  </sheetData>
  <sheetProtection password="CE28" sheet="1" formatCells="0" formatColumns="0" formatRows="0" insertColumns="0" insertRows="0" insertHyperlinks="0" deleteColumns="0" deleteRows="0" sort="0" autoFilter="0" pivotTables="0"/>
  <mergeCells count="3">
    <mergeCell ref="A1:C1"/>
    <mergeCell ref="A2:C2"/>
    <mergeCell ref="A3:C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R234"/>
  <sheetViews>
    <sheetView zoomScalePageLayoutView="0" workbookViewId="0" topLeftCell="A226">
      <selection activeCell="I15" sqref="I15"/>
    </sheetView>
  </sheetViews>
  <sheetFormatPr defaultColWidth="9.140625" defaultRowHeight="15"/>
  <cols>
    <col min="1" max="1" width="12.57421875" style="236" customWidth="1"/>
    <col min="2" max="2" width="14.140625" style="236" customWidth="1"/>
    <col min="3" max="3" width="11.140625" style="236" customWidth="1"/>
    <col min="4" max="4" width="25.28125" style="236" customWidth="1"/>
    <col min="5" max="5" width="11.28125" style="236" customWidth="1"/>
    <col min="6" max="6" width="26.7109375" style="236" customWidth="1"/>
    <col min="7" max="7" width="28.421875" style="236" customWidth="1"/>
    <col min="8" max="8" width="6.421875" style="236" customWidth="1"/>
    <col min="9" max="9" width="15.8515625" style="236" bestFit="1" customWidth="1"/>
    <col min="10" max="10" width="20.57421875" style="207" customWidth="1"/>
    <col min="11" max="11" width="10.7109375" style="207" bestFit="1" customWidth="1"/>
    <col min="12" max="12" width="9.140625" style="207" customWidth="1"/>
    <col min="13" max="13" width="10.28125" style="207" customWidth="1"/>
    <col min="14" max="14" width="11.421875" style="207" customWidth="1"/>
    <col min="15" max="16384" width="9.140625" style="207" customWidth="1"/>
  </cols>
  <sheetData>
    <row r="1" spans="1:18" ht="24.75" customHeight="1">
      <c r="A1" s="534" t="s">
        <v>346</v>
      </c>
      <c r="B1" s="535"/>
      <c r="C1" s="535"/>
      <c r="D1" s="535"/>
      <c r="E1" s="535"/>
      <c r="F1" s="535"/>
      <c r="G1" s="535"/>
      <c r="H1" s="535"/>
      <c r="I1" s="535"/>
      <c r="J1" s="213"/>
      <c r="N1" s="213"/>
      <c r="O1" s="213"/>
      <c r="P1" s="213"/>
      <c r="Q1" s="213"/>
      <c r="R1" s="213"/>
    </row>
    <row r="2" spans="1:18" ht="15">
      <c r="A2" s="214" t="s">
        <v>397</v>
      </c>
      <c r="B2" s="215"/>
      <c r="C2" s="215"/>
      <c r="D2" s="215"/>
      <c r="E2" s="215"/>
      <c r="F2" s="215"/>
      <c r="G2" s="215"/>
      <c r="H2" s="215"/>
      <c r="I2" s="215"/>
      <c r="J2" s="213"/>
      <c r="N2" s="213"/>
      <c r="O2" s="213"/>
      <c r="P2" s="213"/>
      <c r="Q2" s="213"/>
      <c r="R2" s="213"/>
    </row>
    <row r="3" spans="1:18" ht="67.5" customHeight="1">
      <c r="A3" s="216" t="s">
        <v>407</v>
      </c>
      <c r="B3" s="216" t="s">
        <v>348</v>
      </c>
      <c r="C3" s="216" t="s">
        <v>408</v>
      </c>
      <c r="D3" s="216" t="s">
        <v>413</v>
      </c>
      <c r="E3" s="216" t="s">
        <v>414</v>
      </c>
      <c r="F3" s="216" t="s">
        <v>415</v>
      </c>
      <c r="G3" s="216" t="s">
        <v>410</v>
      </c>
      <c r="H3" s="216" t="s">
        <v>31</v>
      </c>
      <c r="I3" s="216" t="s">
        <v>411</v>
      </c>
      <c r="J3" s="217"/>
      <c r="K3" s="218"/>
      <c r="L3" s="54"/>
      <c r="M3" s="54"/>
      <c r="N3" s="54"/>
      <c r="O3" s="213"/>
      <c r="P3" s="213"/>
      <c r="Q3" s="213"/>
      <c r="R3" s="213"/>
    </row>
    <row r="4" spans="1:18" ht="51">
      <c r="A4" s="219" t="s">
        <v>1042</v>
      </c>
      <c r="B4" s="178" t="s">
        <v>1041</v>
      </c>
      <c r="C4" s="178" t="s">
        <v>944</v>
      </c>
      <c r="D4" s="206" t="s">
        <v>990</v>
      </c>
      <c r="E4" s="206"/>
      <c r="F4" s="206" t="s">
        <v>1650</v>
      </c>
      <c r="G4" s="206" t="s">
        <v>1007</v>
      </c>
      <c r="H4" s="220" t="s">
        <v>631</v>
      </c>
      <c r="I4" s="273">
        <v>1900</v>
      </c>
      <c r="J4" s="221"/>
      <c r="K4" s="213"/>
      <c r="L4" s="213"/>
      <c r="M4" s="213"/>
      <c r="N4" s="222"/>
      <c r="O4" s="213"/>
      <c r="P4" s="213"/>
      <c r="Q4" s="213"/>
      <c r="R4" s="213"/>
    </row>
    <row r="5" spans="1:18" ht="51">
      <c r="A5" s="219" t="s">
        <v>1043</v>
      </c>
      <c r="B5" s="178" t="s">
        <v>1041</v>
      </c>
      <c r="C5" s="178" t="s">
        <v>819</v>
      </c>
      <c r="D5" s="206" t="s">
        <v>991</v>
      </c>
      <c r="E5" s="208"/>
      <c r="F5" s="206" t="s">
        <v>1651</v>
      </c>
      <c r="G5" s="206" t="s">
        <v>1008</v>
      </c>
      <c r="H5" s="220" t="s">
        <v>631</v>
      </c>
      <c r="I5" s="272">
        <v>12000</v>
      </c>
      <c r="J5" s="221"/>
      <c r="K5" s="213"/>
      <c r="L5" s="222"/>
      <c r="M5" s="213"/>
      <c r="N5" s="222"/>
      <c r="O5" s="213"/>
      <c r="P5" s="213"/>
      <c r="Q5" s="213"/>
      <c r="R5" s="213"/>
    </row>
    <row r="6" spans="1:18" ht="51">
      <c r="A6" s="219" t="s">
        <v>1043</v>
      </c>
      <c r="B6" s="178" t="s">
        <v>1041</v>
      </c>
      <c r="C6" s="178" t="s">
        <v>1033</v>
      </c>
      <c r="D6" s="206" t="s">
        <v>992</v>
      </c>
      <c r="E6" s="208"/>
      <c r="F6" s="206" t="s">
        <v>1652</v>
      </c>
      <c r="G6" s="206" t="s">
        <v>1009</v>
      </c>
      <c r="H6" s="220" t="s">
        <v>631</v>
      </c>
      <c r="I6" s="272">
        <v>60000</v>
      </c>
      <c r="J6" s="221"/>
      <c r="K6" s="213"/>
      <c r="L6" s="222"/>
      <c r="M6" s="213"/>
      <c r="N6" s="222"/>
      <c r="O6" s="213"/>
      <c r="P6" s="213"/>
      <c r="Q6" s="213"/>
      <c r="R6" s="213"/>
    </row>
    <row r="7" spans="1:18" ht="51">
      <c r="A7" s="223" t="s">
        <v>1044</v>
      </c>
      <c r="B7" s="178" t="s">
        <v>1041</v>
      </c>
      <c r="C7" s="178" t="s">
        <v>821</v>
      </c>
      <c r="D7" s="206" t="s">
        <v>993</v>
      </c>
      <c r="E7" s="208"/>
      <c r="F7" s="206" t="s">
        <v>1653</v>
      </c>
      <c r="G7" s="206" t="s">
        <v>1010</v>
      </c>
      <c r="H7" s="220" t="s">
        <v>631</v>
      </c>
      <c r="I7" s="272">
        <v>83970</v>
      </c>
      <c r="J7" s="221"/>
      <c r="K7" s="213"/>
      <c r="L7" s="222"/>
      <c r="M7" s="213"/>
      <c r="N7" s="222"/>
      <c r="O7" s="213"/>
      <c r="P7" s="213"/>
      <c r="Q7" s="213"/>
      <c r="R7" s="213"/>
    </row>
    <row r="8" spans="1:18" ht="51">
      <c r="A8" s="219" t="s">
        <v>1045</v>
      </c>
      <c r="B8" s="178" t="s">
        <v>1041</v>
      </c>
      <c r="C8" s="178" t="s">
        <v>825</v>
      </c>
      <c r="D8" s="206" t="s">
        <v>994</v>
      </c>
      <c r="E8" s="206"/>
      <c r="F8" s="206" t="s">
        <v>1654</v>
      </c>
      <c r="G8" s="206" t="s">
        <v>1011</v>
      </c>
      <c r="H8" s="220" t="s">
        <v>631</v>
      </c>
      <c r="I8" s="276">
        <v>157865</v>
      </c>
      <c r="J8" s="221"/>
      <c r="K8" s="213"/>
      <c r="L8" s="222"/>
      <c r="M8" s="213"/>
      <c r="N8" s="222"/>
      <c r="O8" s="213"/>
      <c r="P8" s="213"/>
      <c r="Q8" s="213"/>
      <c r="R8" s="213"/>
    </row>
    <row r="9" spans="1:18" ht="51">
      <c r="A9" s="219" t="s">
        <v>1046</v>
      </c>
      <c r="B9" s="178" t="s">
        <v>1041</v>
      </c>
      <c r="C9" s="178" t="s">
        <v>858</v>
      </c>
      <c r="D9" s="206" t="s">
        <v>995</v>
      </c>
      <c r="E9" s="208"/>
      <c r="F9" s="206" t="s">
        <v>1655</v>
      </c>
      <c r="G9" s="206" t="s">
        <v>1012</v>
      </c>
      <c r="H9" s="220" t="s">
        <v>631</v>
      </c>
      <c r="I9" s="276">
        <v>115995</v>
      </c>
      <c r="J9" s="221"/>
      <c r="K9" s="213"/>
      <c r="L9" s="222"/>
      <c r="M9" s="213"/>
      <c r="N9" s="222"/>
      <c r="O9" s="213"/>
      <c r="P9" s="213"/>
      <c r="Q9" s="213"/>
      <c r="R9" s="213"/>
    </row>
    <row r="10" spans="1:18" ht="51">
      <c r="A10" s="219" t="s">
        <v>1046</v>
      </c>
      <c r="B10" s="178" t="s">
        <v>1041</v>
      </c>
      <c r="C10" s="178" t="s">
        <v>863</v>
      </c>
      <c r="D10" s="206" t="s">
        <v>995</v>
      </c>
      <c r="E10" s="206"/>
      <c r="F10" s="206" t="s">
        <v>1655</v>
      </c>
      <c r="G10" s="206" t="s">
        <v>1013</v>
      </c>
      <c r="H10" s="220" t="s">
        <v>631</v>
      </c>
      <c r="I10" s="276">
        <v>277500</v>
      </c>
      <c r="J10" s="221"/>
      <c r="K10" s="213"/>
      <c r="L10" s="222"/>
      <c r="M10" s="213"/>
      <c r="N10" s="222"/>
      <c r="O10" s="213"/>
      <c r="P10" s="213"/>
      <c r="Q10" s="213"/>
      <c r="R10" s="213"/>
    </row>
    <row r="11" spans="1:18" ht="63.75">
      <c r="A11" s="219" t="s">
        <v>1047</v>
      </c>
      <c r="B11" s="178" t="s">
        <v>1041</v>
      </c>
      <c r="C11" s="178" t="s">
        <v>823</v>
      </c>
      <c r="D11" s="206" t="s">
        <v>995</v>
      </c>
      <c r="E11" s="208"/>
      <c r="F11" s="206" t="s">
        <v>1656</v>
      </c>
      <c r="G11" s="206" t="s">
        <v>1014</v>
      </c>
      <c r="H11" s="220" t="s">
        <v>631</v>
      </c>
      <c r="I11" s="276">
        <v>80095</v>
      </c>
      <c r="J11" s="221"/>
      <c r="K11" s="213"/>
      <c r="L11" s="222"/>
      <c r="M11" s="213"/>
      <c r="N11" s="222"/>
      <c r="O11" s="213"/>
      <c r="P11" s="213"/>
      <c r="Q11" s="213"/>
      <c r="R11" s="213"/>
    </row>
    <row r="12" spans="1:18" ht="51">
      <c r="A12" s="219" t="s">
        <v>1048</v>
      </c>
      <c r="B12" s="178" t="s">
        <v>1041</v>
      </c>
      <c r="C12" s="178" t="s">
        <v>703</v>
      </c>
      <c r="D12" s="206" t="s">
        <v>996</v>
      </c>
      <c r="E12" s="208"/>
      <c r="F12" s="206" t="s">
        <v>1657</v>
      </c>
      <c r="G12" s="206" t="s">
        <v>1015</v>
      </c>
      <c r="H12" s="220" t="s">
        <v>631</v>
      </c>
      <c r="I12" s="273">
        <v>55000</v>
      </c>
      <c r="J12" s="221"/>
      <c r="K12" s="213"/>
      <c r="L12" s="222"/>
      <c r="M12" s="213"/>
      <c r="N12" s="222"/>
      <c r="O12" s="213"/>
      <c r="P12" s="213"/>
      <c r="Q12" s="213"/>
      <c r="R12" s="213"/>
    </row>
    <row r="13" spans="1:18" ht="51">
      <c r="A13" s="219" t="s">
        <v>1049</v>
      </c>
      <c r="B13" s="178" t="s">
        <v>1041</v>
      </c>
      <c r="C13" s="178" t="s">
        <v>869</v>
      </c>
      <c r="D13" s="206" t="s">
        <v>997</v>
      </c>
      <c r="E13" s="208"/>
      <c r="F13" s="206" t="s">
        <v>1658</v>
      </c>
      <c r="G13" s="206" t="s">
        <v>1016</v>
      </c>
      <c r="H13" s="220" t="s">
        <v>631</v>
      </c>
      <c r="I13" s="273">
        <v>3900</v>
      </c>
      <c r="J13" s="221"/>
      <c r="K13" s="213"/>
      <c r="L13" s="222"/>
      <c r="M13" s="213"/>
      <c r="N13" s="222"/>
      <c r="O13" s="213"/>
      <c r="P13" s="213"/>
      <c r="Q13" s="213"/>
      <c r="R13" s="213"/>
    </row>
    <row r="14" spans="1:9" ht="51">
      <c r="A14" s="201" t="s">
        <v>1273</v>
      </c>
      <c r="B14" s="178" t="s">
        <v>1041</v>
      </c>
      <c r="C14" s="212" t="s">
        <v>714</v>
      </c>
      <c r="D14" s="206" t="s">
        <v>990</v>
      </c>
      <c r="E14" s="208"/>
      <c r="F14" s="206" t="s">
        <v>1659</v>
      </c>
      <c r="G14" s="178" t="s">
        <v>1145</v>
      </c>
      <c r="H14" s="210" t="s">
        <v>620</v>
      </c>
      <c r="I14" s="274">
        <v>1000</v>
      </c>
    </row>
    <row r="15" spans="1:18" ht="63.75">
      <c r="A15" s="219" t="s">
        <v>1050</v>
      </c>
      <c r="B15" s="178" t="s">
        <v>1041</v>
      </c>
      <c r="C15" s="178" t="s">
        <v>702</v>
      </c>
      <c r="D15" s="206" t="s">
        <v>998</v>
      </c>
      <c r="E15" s="208"/>
      <c r="F15" s="206" t="s">
        <v>1624</v>
      </c>
      <c r="G15" s="206" t="s">
        <v>1669</v>
      </c>
      <c r="H15" s="220" t="s">
        <v>631</v>
      </c>
      <c r="I15" s="275">
        <v>2450</v>
      </c>
      <c r="J15" s="221"/>
      <c r="K15" s="213"/>
      <c r="L15" s="213"/>
      <c r="M15" s="213"/>
      <c r="N15" s="222"/>
      <c r="O15" s="213"/>
      <c r="P15" s="213"/>
      <c r="Q15" s="213"/>
      <c r="R15" s="213"/>
    </row>
    <row r="16" spans="1:18" ht="51">
      <c r="A16" s="219" t="s">
        <v>1051</v>
      </c>
      <c r="B16" s="178" t="s">
        <v>1041</v>
      </c>
      <c r="C16" s="178" t="s">
        <v>892</v>
      </c>
      <c r="D16" s="206" t="s">
        <v>994</v>
      </c>
      <c r="E16" s="208"/>
      <c r="F16" s="206" t="s">
        <v>1657</v>
      </c>
      <c r="G16" s="206" t="s">
        <v>1017</v>
      </c>
      <c r="H16" s="220" t="s">
        <v>631</v>
      </c>
      <c r="I16" s="276">
        <v>168000</v>
      </c>
      <c r="J16" s="221"/>
      <c r="K16" s="213"/>
      <c r="L16" s="222"/>
      <c r="M16" s="213"/>
      <c r="N16" s="222"/>
      <c r="O16" s="213"/>
      <c r="P16" s="213"/>
      <c r="Q16" s="213"/>
      <c r="R16" s="213"/>
    </row>
    <row r="17" spans="1:10" ht="51">
      <c r="A17" s="219" t="s">
        <v>1052</v>
      </c>
      <c r="B17" s="178" t="s">
        <v>1041</v>
      </c>
      <c r="C17" s="224" t="s">
        <v>831</v>
      </c>
      <c r="D17" s="180" t="s">
        <v>995</v>
      </c>
      <c r="E17" s="180"/>
      <c r="F17" s="209" t="s">
        <v>1655</v>
      </c>
      <c r="G17" s="178" t="s">
        <v>1019</v>
      </c>
      <c r="H17" s="220" t="s">
        <v>631</v>
      </c>
      <c r="I17" s="276">
        <v>116000</v>
      </c>
      <c r="J17" s="221"/>
    </row>
    <row r="18" spans="1:9" ht="51">
      <c r="A18" s="201" t="s">
        <v>1053</v>
      </c>
      <c r="B18" s="178" t="s">
        <v>1041</v>
      </c>
      <c r="C18" s="202" t="s">
        <v>849</v>
      </c>
      <c r="D18" s="206" t="s">
        <v>1523</v>
      </c>
      <c r="E18" s="208"/>
      <c r="F18" s="206" t="s">
        <v>1660</v>
      </c>
      <c r="G18" s="178" t="s">
        <v>1174</v>
      </c>
      <c r="H18" s="210" t="s">
        <v>620</v>
      </c>
      <c r="I18" s="277">
        <v>6615</v>
      </c>
    </row>
    <row r="19" spans="1:10" ht="51">
      <c r="A19" s="219" t="s">
        <v>1053</v>
      </c>
      <c r="B19" s="178" t="s">
        <v>1041</v>
      </c>
      <c r="C19" s="224" t="s">
        <v>859</v>
      </c>
      <c r="D19" s="178" t="s">
        <v>994</v>
      </c>
      <c r="E19" s="178"/>
      <c r="F19" s="211" t="s">
        <v>1654</v>
      </c>
      <c r="G19" s="178" t="s">
        <v>1021</v>
      </c>
      <c r="H19" s="220" t="s">
        <v>631</v>
      </c>
      <c r="I19" s="276">
        <v>37180</v>
      </c>
      <c r="J19" s="221"/>
    </row>
    <row r="20" spans="1:10" ht="51">
      <c r="A20" s="219" t="s">
        <v>1053</v>
      </c>
      <c r="B20" s="178" t="s">
        <v>1041</v>
      </c>
      <c r="C20" s="224" t="s">
        <v>1035</v>
      </c>
      <c r="D20" s="178" t="s">
        <v>996</v>
      </c>
      <c r="E20" s="178"/>
      <c r="F20" s="211" t="s">
        <v>1661</v>
      </c>
      <c r="G20" s="178" t="s">
        <v>1022</v>
      </c>
      <c r="H20" s="220" t="s">
        <v>631</v>
      </c>
      <c r="I20" s="273">
        <v>123750</v>
      </c>
      <c r="J20" s="221"/>
    </row>
    <row r="21" spans="1:10" ht="51">
      <c r="A21" s="219" t="s">
        <v>988</v>
      </c>
      <c r="B21" s="178" t="s">
        <v>1041</v>
      </c>
      <c r="C21" s="224" t="s">
        <v>860</v>
      </c>
      <c r="D21" s="178" t="s">
        <v>990</v>
      </c>
      <c r="E21" s="178"/>
      <c r="F21" s="178" t="s">
        <v>1662</v>
      </c>
      <c r="G21" s="178" t="s">
        <v>1023</v>
      </c>
      <c r="H21" s="220" t="s">
        <v>631</v>
      </c>
      <c r="I21" s="273">
        <v>1900</v>
      </c>
      <c r="J21" s="221"/>
    </row>
    <row r="22" spans="1:10" ht="51">
      <c r="A22" s="219" t="s">
        <v>1054</v>
      </c>
      <c r="B22" s="178" t="s">
        <v>1041</v>
      </c>
      <c r="C22" s="178" t="s">
        <v>856</v>
      </c>
      <c r="D22" s="178" t="s">
        <v>999</v>
      </c>
      <c r="E22" s="178"/>
      <c r="F22" s="211" t="s">
        <v>1663</v>
      </c>
      <c r="G22" s="178" t="s">
        <v>1024</v>
      </c>
      <c r="H22" s="220" t="s">
        <v>631</v>
      </c>
      <c r="I22" s="273">
        <v>50000</v>
      </c>
      <c r="J22" s="221"/>
    </row>
    <row r="23" spans="1:10" ht="63.75">
      <c r="A23" s="223" t="s">
        <v>1055</v>
      </c>
      <c r="B23" s="178" t="s">
        <v>1041</v>
      </c>
      <c r="C23" s="225" t="s">
        <v>829</v>
      </c>
      <c r="D23" s="226" t="s">
        <v>998</v>
      </c>
      <c r="E23" s="179"/>
      <c r="F23" s="227" t="s">
        <v>1624</v>
      </c>
      <c r="G23" s="179" t="s">
        <v>1668</v>
      </c>
      <c r="H23" s="220" t="s">
        <v>631</v>
      </c>
      <c r="I23" s="275">
        <v>2380</v>
      </c>
      <c r="J23" s="221"/>
    </row>
    <row r="24" spans="1:10" ht="51">
      <c r="A24" s="219" t="s">
        <v>1056</v>
      </c>
      <c r="B24" s="178" t="s">
        <v>1041</v>
      </c>
      <c r="C24" s="178" t="s">
        <v>941</v>
      </c>
      <c r="D24" s="178" t="s">
        <v>1406</v>
      </c>
      <c r="E24" s="178"/>
      <c r="F24" s="211" t="s">
        <v>1664</v>
      </c>
      <c r="G24" s="178" t="s">
        <v>1025</v>
      </c>
      <c r="H24" s="220" t="s">
        <v>631</v>
      </c>
      <c r="I24" s="278">
        <v>600</v>
      </c>
      <c r="J24" s="221"/>
    </row>
    <row r="25" spans="1:10" ht="51">
      <c r="A25" s="219" t="s">
        <v>1058</v>
      </c>
      <c r="B25" s="178" t="s">
        <v>1041</v>
      </c>
      <c r="C25" s="178" t="s">
        <v>952</v>
      </c>
      <c r="D25" s="178" t="s">
        <v>1000</v>
      </c>
      <c r="E25" s="178"/>
      <c r="F25" s="211" t="s">
        <v>1665</v>
      </c>
      <c r="G25" s="178" t="s">
        <v>1027</v>
      </c>
      <c r="H25" s="220" t="s">
        <v>631</v>
      </c>
      <c r="I25" s="272">
        <v>1400</v>
      </c>
      <c r="J25" s="221"/>
    </row>
    <row r="26" spans="1:10" ht="51">
      <c r="A26" s="279" t="s">
        <v>1058</v>
      </c>
      <c r="B26" s="280" t="s">
        <v>1041</v>
      </c>
      <c r="C26" s="280" t="s">
        <v>845</v>
      </c>
      <c r="D26" s="280" t="s">
        <v>1001</v>
      </c>
      <c r="E26" s="280"/>
      <c r="F26" s="281" t="s">
        <v>1657</v>
      </c>
      <c r="G26" s="280" t="s">
        <v>1028</v>
      </c>
      <c r="H26" s="220" t="s">
        <v>631</v>
      </c>
      <c r="I26" s="273">
        <v>14000</v>
      </c>
      <c r="J26" s="221"/>
    </row>
    <row r="27" spans="1:10" ht="51">
      <c r="A27" s="219" t="s">
        <v>1059</v>
      </c>
      <c r="B27" s="178" t="s">
        <v>1041</v>
      </c>
      <c r="C27" s="178" t="s">
        <v>1037</v>
      </c>
      <c r="D27" s="180" t="s">
        <v>1002</v>
      </c>
      <c r="E27" s="179"/>
      <c r="F27" s="227" t="s">
        <v>1639</v>
      </c>
      <c r="G27" s="178" t="s">
        <v>1029</v>
      </c>
      <c r="H27" s="220" t="s">
        <v>631</v>
      </c>
      <c r="I27" s="272">
        <v>4860</v>
      </c>
      <c r="J27" s="221"/>
    </row>
    <row r="28" spans="1:10" ht="51">
      <c r="A28" s="219" t="s">
        <v>1059</v>
      </c>
      <c r="B28" s="178" t="s">
        <v>1041</v>
      </c>
      <c r="C28" s="178" t="s">
        <v>1038</v>
      </c>
      <c r="D28" s="180" t="s">
        <v>1003</v>
      </c>
      <c r="E28" s="178"/>
      <c r="F28" s="211" t="s">
        <v>1641</v>
      </c>
      <c r="G28" s="178" t="s">
        <v>1030</v>
      </c>
      <c r="H28" s="220" t="s">
        <v>631</v>
      </c>
      <c r="I28" s="272">
        <v>7895</v>
      </c>
      <c r="J28" s="221"/>
    </row>
    <row r="29" spans="1:10" ht="51">
      <c r="A29" s="219" t="s">
        <v>1059</v>
      </c>
      <c r="B29" s="178" t="s">
        <v>1041</v>
      </c>
      <c r="C29" s="178" t="s">
        <v>1039</v>
      </c>
      <c r="D29" s="178" t="s">
        <v>1004</v>
      </c>
      <c r="E29" s="178"/>
      <c r="F29" s="211" t="s">
        <v>1649</v>
      </c>
      <c r="G29" s="178" t="s">
        <v>1030</v>
      </c>
      <c r="H29" s="220" t="s">
        <v>631</v>
      </c>
      <c r="I29" s="272">
        <v>8945</v>
      </c>
      <c r="J29" s="221"/>
    </row>
    <row r="30" spans="1:10" ht="51">
      <c r="A30" s="219" t="s">
        <v>1059</v>
      </c>
      <c r="B30" s="178" t="s">
        <v>1041</v>
      </c>
      <c r="C30" s="178" t="s">
        <v>925</v>
      </c>
      <c r="D30" s="178" t="s">
        <v>996</v>
      </c>
      <c r="E30" s="178"/>
      <c r="F30" s="211" t="s">
        <v>1657</v>
      </c>
      <c r="G30" s="178" t="s">
        <v>1031</v>
      </c>
      <c r="H30" s="220" t="s">
        <v>631</v>
      </c>
      <c r="I30" s="273">
        <v>114500</v>
      </c>
      <c r="J30" s="221"/>
    </row>
    <row r="31" spans="1:10" ht="63.75">
      <c r="A31" s="219" t="s">
        <v>1059</v>
      </c>
      <c r="B31" s="178" t="s">
        <v>1041</v>
      </c>
      <c r="C31" s="178" t="s">
        <v>948</v>
      </c>
      <c r="D31" s="178" t="s">
        <v>996</v>
      </c>
      <c r="E31" s="178"/>
      <c r="F31" s="211" t="s">
        <v>1666</v>
      </c>
      <c r="G31" s="178" t="s">
        <v>1032</v>
      </c>
      <c r="H31" s="220" t="s">
        <v>631</v>
      </c>
      <c r="I31" s="273">
        <v>170000</v>
      </c>
      <c r="J31" s="221"/>
    </row>
    <row r="32" spans="1:10" ht="63.75">
      <c r="A32" s="219" t="s">
        <v>1060</v>
      </c>
      <c r="B32" s="178" t="s">
        <v>1041</v>
      </c>
      <c r="C32" s="178" t="s">
        <v>1040</v>
      </c>
      <c r="D32" s="178" t="s">
        <v>998</v>
      </c>
      <c r="E32" s="178"/>
      <c r="F32" s="211" t="s">
        <v>1622</v>
      </c>
      <c r="G32" s="178" t="s">
        <v>1667</v>
      </c>
      <c r="H32" s="220" t="s">
        <v>631</v>
      </c>
      <c r="I32" s="275">
        <v>2450</v>
      </c>
      <c r="J32" s="221"/>
    </row>
    <row r="33" spans="1:11" ht="15">
      <c r="A33" s="536" t="s">
        <v>621</v>
      </c>
      <c r="B33" s="537"/>
      <c r="C33" s="537"/>
      <c r="D33" s="537"/>
      <c r="E33" s="537"/>
      <c r="F33" s="537"/>
      <c r="G33" s="537"/>
      <c r="H33" s="537"/>
      <c r="I33" s="228">
        <f>SUM(I4:I32)</f>
        <v>1682150</v>
      </c>
      <c r="J33" s="221"/>
      <c r="K33" s="311"/>
    </row>
    <row r="34" spans="1:10" ht="15">
      <c r="A34" s="229"/>
      <c r="B34" s="230"/>
      <c r="C34" s="230"/>
      <c r="D34" s="230"/>
      <c r="E34" s="230"/>
      <c r="F34" s="230"/>
      <c r="G34" s="230"/>
      <c r="H34" s="230"/>
      <c r="I34" s="230"/>
      <c r="J34" s="221"/>
    </row>
    <row r="35" spans="1:10" ht="15">
      <c r="A35" s="231" t="s">
        <v>412</v>
      </c>
      <c r="B35" s="230"/>
      <c r="C35" s="230"/>
      <c r="D35" s="230"/>
      <c r="E35" s="230"/>
      <c r="F35" s="230"/>
      <c r="G35" s="230"/>
      <c r="H35" s="230"/>
      <c r="I35" s="230"/>
      <c r="J35" s="221"/>
    </row>
    <row r="36" spans="1:10" ht="63.75">
      <c r="A36" s="232" t="s">
        <v>407</v>
      </c>
      <c r="B36" s="216" t="s">
        <v>348</v>
      </c>
      <c r="C36" s="216" t="s">
        <v>408</v>
      </c>
      <c r="D36" s="233" t="s">
        <v>319</v>
      </c>
      <c r="E36" s="216" t="s">
        <v>405</v>
      </c>
      <c r="F36" s="216" t="s">
        <v>409</v>
      </c>
      <c r="G36" s="216" t="s">
        <v>410</v>
      </c>
      <c r="H36" s="216" t="s">
        <v>31</v>
      </c>
      <c r="I36" s="234" t="s">
        <v>411</v>
      </c>
      <c r="J36" s="221"/>
    </row>
    <row r="37" spans="1:9" ht="63.75">
      <c r="A37" s="201" t="s">
        <v>1262</v>
      </c>
      <c r="B37" s="178" t="s">
        <v>1041</v>
      </c>
      <c r="C37" s="202" t="s">
        <v>912</v>
      </c>
      <c r="D37" s="206" t="s">
        <v>728</v>
      </c>
      <c r="E37" s="208" t="s">
        <v>1061</v>
      </c>
      <c r="F37" s="206" t="s">
        <v>1407</v>
      </c>
      <c r="G37" s="211" t="s">
        <v>1114</v>
      </c>
      <c r="H37" s="210" t="s">
        <v>620</v>
      </c>
      <c r="I37" s="375">
        <v>24888</v>
      </c>
    </row>
    <row r="38" spans="1:9" ht="63.75">
      <c r="A38" s="201" t="s">
        <v>1262</v>
      </c>
      <c r="B38" s="178" t="s">
        <v>1041</v>
      </c>
      <c r="C38" s="202" t="s">
        <v>922</v>
      </c>
      <c r="D38" s="206" t="s">
        <v>1408</v>
      </c>
      <c r="E38" s="208" t="s">
        <v>1062</v>
      </c>
      <c r="F38" s="206" t="s">
        <v>1409</v>
      </c>
      <c r="G38" s="211" t="s">
        <v>1115</v>
      </c>
      <c r="H38" s="210" t="s">
        <v>620</v>
      </c>
      <c r="I38" s="375">
        <v>133500</v>
      </c>
    </row>
    <row r="39" spans="1:9" ht="51">
      <c r="A39" s="201" t="s">
        <v>1263</v>
      </c>
      <c r="B39" s="178" t="s">
        <v>1041</v>
      </c>
      <c r="C39" s="202" t="s">
        <v>700</v>
      </c>
      <c r="D39" s="206" t="s">
        <v>1411</v>
      </c>
      <c r="E39" s="208" t="s">
        <v>1063</v>
      </c>
      <c r="F39" s="206" t="s">
        <v>1410</v>
      </c>
      <c r="G39" s="211" t="s">
        <v>1116</v>
      </c>
      <c r="H39" s="210" t="s">
        <v>620</v>
      </c>
      <c r="I39" s="375">
        <v>53000</v>
      </c>
    </row>
    <row r="40" spans="1:9" ht="63.75">
      <c r="A40" s="201" t="s">
        <v>1264</v>
      </c>
      <c r="B40" s="178" t="s">
        <v>1041</v>
      </c>
      <c r="C40" s="202" t="s">
        <v>816</v>
      </c>
      <c r="D40" s="206" t="s">
        <v>1413</v>
      </c>
      <c r="E40" s="208">
        <v>35497923</v>
      </c>
      <c r="F40" s="206" t="s">
        <v>1412</v>
      </c>
      <c r="G40" s="211" t="s">
        <v>1117</v>
      </c>
      <c r="H40" s="210" t="s">
        <v>620</v>
      </c>
      <c r="I40" s="375">
        <v>6800</v>
      </c>
    </row>
    <row r="41" spans="1:9" ht="63.75">
      <c r="A41" s="201" t="s">
        <v>1264</v>
      </c>
      <c r="B41" s="178" t="s">
        <v>1041</v>
      </c>
      <c r="C41" s="202" t="s">
        <v>710</v>
      </c>
      <c r="D41" s="206" t="s">
        <v>1413</v>
      </c>
      <c r="E41" s="208" t="s">
        <v>1006</v>
      </c>
      <c r="F41" s="206" t="s">
        <v>1412</v>
      </c>
      <c r="G41" s="211" t="s">
        <v>1118</v>
      </c>
      <c r="H41" s="210" t="s">
        <v>620</v>
      </c>
      <c r="I41" s="375">
        <v>10332</v>
      </c>
    </row>
    <row r="42" spans="1:9" ht="51">
      <c r="A42" s="201" t="s">
        <v>1265</v>
      </c>
      <c r="B42" s="178" t="s">
        <v>1041</v>
      </c>
      <c r="C42" s="212" t="s">
        <v>868</v>
      </c>
      <c r="D42" s="206" t="s">
        <v>1415</v>
      </c>
      <c r="E42" s="208" t="s">
        <v>1064</v>
      </c>
      <c r="F42" s="206" t="s">
        <v>1414</v>
      </c>
      <c r="G42" s="211" t="s">
        <v>1119</v>
      </c>
      <c r="H42" s="210" t="s">
        <v>620</v>
      </c>
      <c r="I42" s="375">
        <v>1600</v>
      </c>
    </row>
    <row r="43" spans="1:9" ht="51">
      <c r="A43" s="201" t="s">
        <v>1265</v>
      </c>
      <c r="B43" s="178" t="s">
        <v>1041</v>
      </c>
      <c r="C43" s="212" t="s">
        <v>715</v>
      </c>
      <c r="D43" s="206" t="s">
        <v>1416</v>
      </c>
      <c r="E43" s="208" t="s">
        <v>1065</v>
      </c>
      <c r="F43" s="206" t="s">
        <v>1417</v>
      </c>
      <c r="G43" s="211" t="s">
        <v>1120</v>
      </c>
      <c r="H43" s="210" t="s">
        <v>620</v>
      </c>
      <c r="I43" s="375">
        <v>10908.27</v>
      </c>
    </row>
    <row r="44" spans="1:9" ht="56.25">
      <c r="A44" s="201" t="s">
        <v>1045</v>
      </c>
      <c r="B44" s="178" t="s">
        <v>1041</v>
      </c>
      <c r="C44" s="212" t="s">
        <v>915</v>
      </c>
      <c r="D44" s="206" t="s">
        <v>1418</v>
      </c>
      <c r="E44" s="208" t="s">
        <v>1066</v>
      </c>
      <c r="F44" s="206" t="s">
        <v>1419</v>
      </c>
      <c r="G44" s="211" t="s">
        <v>1121</v>
      </c>
      <c r="H44" s="210" t="s">
        <v>620</v>
      </c>
      <c r="I44" s="375">
        <v>44917.2</v>
      </c>
    </row>
    <row r="45" spans="1:9" ht="56.25">
      <c r="A45" s="201" t="s">
        <v>1045</v>
      </c>
      <c r="B45" s="178" t="s">
        <v>1041</v>
      </c>
      <c r="C45" s="202" t="s">
        <v>914</v>
      </c>
      <c r="D45" s="206" t="s">
        <v>1420</v>
      </c>
      <c r="E45" s="208" t="s">
        <v>1067</v>
      </c>
      <c r="F45" s="206" t="s">
        <v>1421</v>
      </c>
      <c r="G45" s="211" t="s">
        <v>1122</v>
      </c>
      <c r="H45" s="210" t="s">
        <v>620</v>
      </c>
      <c r="I45" s="375">
        <v>83970</v>
      </c>
    </row>
    <row r="46" spans="1:9" ht="56.25">
      <c r="A46" s="201" t="s">
        <v>1045</v>
      </c>
      <c r="B46" s="178" t="s">
        <v>1041</v>
      </c>
      <c r="C46" s="202" t="s">
        <v>699</v>
      </c>
      <c r="D46" s="206" t="s">
        <v>1422</v>
      </c>
      <c r="E46" s="208" t="s">
        <v>1066</v>
      </c>
      <c r="F46" s="206" t="s">
        <v>1419</v>
      </c>
      <c r="G46" s="211" t="s">
        <v>1123</v>
      </c>
      <c r="H46" s="210" t="s">
        <v>620</v>
      </c>
      <c r="I46" s="375">
        <v>3772629</v>
      </c>
    </row>
    <row r="47" spans="1:9" ht="67.5">
      <c r="A47" s="201" t="s">
        <v>1266</v>
      </c>
      <c r="B47" s="178" t="s">
        <v>1041</v>
      </c>
      <c r="C47" s="202" t="s">
        <v>843</v>
      </c>
      <c r="D47" s="206" t="s">
        <v>1423</v>
      </c>
      <c r="E47" s="208" t="s">
        <v>1068</v>
      </c>
      <c r="F47" s="206" t="s">
        <v>1379</v>
      </c>
      <c r="G47" s="211" t="s">
        <v>1124</v>
      </c>
      <c r="H47" s="210" t="s">
        <v>620</v>
      </c>
      <c r="I47" s="375">
        <v>335400</v>
      </c>
    </row>
    <row r="48" spans="1:9" ht="51">
      <c r="A48" s="201" t="s">
        <v>987</v>
      </c>
      <c r="B48" s="178" t="s">
        <v>1041</v>
      </c>
      <c r="C48" s="202" t="s">
        <v>978</v>
      </c>
      <c r="D48" s="206" t="s">
        <v>692</v>
      </c>
      <c r="E48" s="208">
        <v>20953647</v>
      </c>
      <c r="F48" s="206" t="s">
        <v>693</v>
      </c>
      <c r="G48" s="211" t="s">
        <v>969</v>
      </c>
      <c r="H48" s="210" t="s">
        <v>620</v>
      </c>
      <c r="I48" s="375">
        <v>200</v>
      </c>
    </row>
    <row r="49" spans="1:9" ht="51">
      <c r="A49" s="201" t="s">
        <v>987</v>
      </c>
      <c r="B49" s="178" t="s">
        <v>1041</v>
      </c>
      <c r="C49" s="202" t="s">
        <v>979</v>
      </c>
      <c r="D49" s="206" t="s">
        <v>692</v>
      </c>
      <c r="E49" s="208">
        <v>20953647</v>
      </c>
      <c r="F49" s="206" t="s">
        <v>693</v>
      </c>
      <c r="G49" s="211" t="s">
        <v>970</v>
      </c>
      <c r="H49" s="210" t="s">
        <v>620</v>
      </c>
      <c r="I49" s="375">
        <v>200</v>
      </c>
    </row>
    <row r="50" spans="1:9" ht="51">
      <c r="A50" s="201" t="s">
        <v>987</v>
      </c>
      <c r="B50" s="178" t="s">
        <v>1041</v>
      </c>
      <c r="C50" s="202" t="s">
        <v>980</v>
      </c>
      <c r="D50" s="206" t="s">
        <v>692</v>
      </c>
      <c r="E50" s="208">
        <v>20953647</v>
      </c>
      <c r="F50" s="206" t="s">
        <v>693</v>
      </c>
      <c r="G50" s="211" t="s">
        <v>971</v>
      </c>
      <c r="H50" s="210" t="s">
        <v>620</v>
      </c>
      <c r="I50" s="375">
        <v>426.37</v>
      </c>
    </row>
    <row r="51" spans="1:9" ht="51">
      <c r="A51" s="201" t="s">
        <v>1267</v>
      </c>
      <c r="B51" s="178" t="s">
        <v>1041</v>
      </c>
      <c r="C51" s="212" t="s">
        <v>818</v>
      </c>
      <c r="D51" s="206" t="s">
        <v>1424</v>
      </c>
      <c r="E51" s="208" t="s">
        <v>1069</v>
      </c>
      <c r="F51" s="206" t="s">
        <v>1425</v>
      </c>
      <c r="G51" s="211" t="s">
        <v>1125</v>
      </c>
      <c r="H51" s="210" t="s">
        <v>620</v>
      </c>
      <c r="I51" s="375">
        <v>94400</v>
      </c>
    </row>
    <row r="52" spans="1:9" ht="56.25">
      <c r="A52" s="201" t="s">
        <v>1267</v>
      </c>
      <c r="B52" s="178" t="s">
        <v>1041</v>
      </c>
      <c r="C52" s="212" t="s">
        <v>848</v>
      </c>
      <c r="D52" s="206" t="s">
        <v>1418</v>
      </c>
      <c r="E52" s="208" t="s">
        <v>1066</v>
      </c>
      <c r="F52" s="206" t="s">
        <v>1419</v>
      </c>
      <c r="G52" s="211" t="s">
        <v>1126</v>
      </c>
      <c r="H52" s="210" t="s">
        <v>620</v>
      </c>
      <c r="I52" s="375">
        <v>209916</v>
      </c>
    </row>
    <row r="53" spans="1:9" ht="51">
      <c r="A53" s="201" t="s">
        <v>1267</v>
      </c>
      <c r="B53" s="178" t="s">
        <v>1041</v>
      </c>
      <c r="C53" s="212" t="s">
        <v>1289</v>
      </c>
      <c r="D53" s="206" t="s">
        <v>1424</v>
      </c>
      <c r="E53" s="208" t="s">
        <v>1069</v>
      </c>
      <c r="F53" s="206" t="s">
        <v>1425</v>
      </c>
      <c r="G53" s="211" t="s">
        <v>1127</v>
      </c>
      <c r="H53" s="210" t="s">
        <v>620</v>
      </c>
      <c r="I53" s="375">
        <v>228600</v>
      </c>
    </row>
    <row r="54" spans="1:9" ht="63.75">
      <c r="A54" s="201" t="s">
        <v>1268</v>
      </c>
      <c r="B54" s="178" t="s">
        <v>1041</v>
      </c>
      <c r="C54" s="202" t="s">
        <v>935</v>
      </c>
      <c r="D54" s="206" t="s">
        <v>1426</v>
      </c>
      <c r="E54" s="208" t="s">
        <v>1070</v>
      </c>
      <c r="F54" s="206" t="s">
        <v>1427</v>
      </c>
      <c r="G54" s="211" t="s">
        <v>1128</v>
      </c>
      <c r="H54" s="210" t="s">
        <v>620</v>
      </c>
      <c r="I54" s="375">
        <v>14221.35</v>
      </c>
    </row>
    <row r="55" spans="1:9" ht="51">
      <c r="A55" s="201" t="s">
        <v>1269</v>
      </c>
      <c r="B55" s="178" t="s">
        <v>1041</v>
      </c>
      <c r="C55" s="202" t="s">
        <v>866</v>
      </c>
      <c r="D55" s="206" t="s">
        <v>1428</v>
      </c>
      <c r="E55" s="208" t="s">
        <v>1071</v>
      </c>
      <c r="F55" s="206" t="s">
        <v>652</v>
      </c>
      <c r="G55" s="211" t="s">
        <v>1129</v>
      </c>
      <c r="H55" s="210" t="s">
        <v>620</v>
      </c>
      <c r="I55" s="375">
        <v>10395</v>
      </c>
    </row>
    <row r="56" spans="1:9" ht="56.25">
      <c r="A56" s="201" t="s">
        <v>1270</v>
      </c>
      <c r="B56" s="178" t="s">
        <v>1041</v>
      </c>
      <c r="C56" s="202" t="s">
        <v>862</v>
      </c>
      <c r="D56" s="206" t="s">
        <v>1420</v>
      </c>
      <c r="E56" s="208" t="s">
        <v>1067</v>
      </c>
      <c r="F56" s="206" t="s">
        <v>1421</v>
      </c>
      <c r="G56" s="211" t="s">
        <v>1130</v>
      </c>
      <c r="H56" s="210" t="s">
        <v>620</v>
      </c>
      <c r="I56" s="375">
        <v>215730</v>
      </c>
    </row>
    <row r="57" spans="1:9" ht="51">
      <c r="A57" s="201" t="s">
        <v>1046</v>
      </c>
      <c r="B57" s="178" t="s">
        <v>1041</v>
      </c>
      <c r="C57" s="202" t="s">
        <v>815</v>
      </c>
      <c r="D57" s="206" t="s">
        <v>1429</v>
      </c>
      <c r="E57" s="208" t="s">
        <v>1072</v>
      </c>
      <c r="F57" s="206" t="s">
        <v>1430</v>
      </c>
      <c r="G57" s="211" t="s">
        <v>1131</v>
      </c>
      <c r="H57" s="210" t="s">
        <v>620</v>
      </c>
      <c r="I57" s="375">
        <v>2108.72</v>
      </c>
    </row>
    <row r="58" spans="1:9" ht="51">
      <c r="A58" s="201" t="s">
        <v>1046</v>
      </c>
      <c r="B58" s="178" t="s">
        <v>1041</v>
      </c>
      <c r="C58" s="202" t="s">
        <v>706</v>
      </c>
      <c r="D58" s="206" t="s">
        <v>1429</v>
      </c>
      <c r="E58" s="208" t="s">
        <v>1072</v>
      </c>
      <c r="F58" s="206" t="s">
        <v>1430</v>
      </c>
      <c r="G58" s="211" t="s">
        <v>1132</v>
      </c>
      <c r="H58" s="210" t="s">
        <v>620</v>
      </c>
      <c r="I58" s="375">
        <v>5405.4</v>
      </c>
    </row>
    <row r="59" spans="1:9" ht="56.25">
      <c r="A59" s="201" t="s">
        <v>1046</v>
      </c>
      <c r="B59" s="178" t="s">
        <v>1041</v>
      </c>
      <c r="C59" s="202" t="s">
        <v>708</v>
      </c>
      <c r="D59" s="206" t="s">
        <v>1429</v>
      </c>
      <c r="E59" s="208" t="s">
        <v>1072</v>
      </c>
      <c r="F59" s="206" t="s">
        <v>1430</v>
      </c>
      <c r="G59" s="211" t="s">
        <v>1133</v>
      </c>
      <c r="H59" s="210" t="s">
        <v>620</v>
      </c>
      <c r="I59" s="375">
        <v>43243.2</v>
      </c>
    </row>
    <row r="60" spans="1:9" ht="51">
      <c r="A60" s="201" t="s">
        <v>1046</v>
      </c>
      <c r="B60" s="178" t="s">
        <v>1041</v>
      </c>
      <c r="C60" s="212" t="s">
        <v>826</v>
      </c>
      <c r="D60" s="206" t="s">
        <v>1429</v>
      </c>
      <c r="E60" s="208" t="s">
        <v>1072</v>
      </c>
      <c r="F60" s="206" t="s">
        <v>1430</v>
      </c>
      <c r="G60" s="211" t="s">
        <v>1134</v>
      </c>
      <c r="H60" s="210" t="s">
        <v>620</v>
      </c>
      <c r="I60" s="375">
        <v>43243.2</v>
      </c>
    </row>
    <row r="61" spans="1:9" ht="76.5">
      <c r="A61" s="201" t="s">
        <v>1047</v>
      </c>
      <c r="B61" s="178" t="s">
        <v>1041</v>
      </c>
      <c r="C61" s="212" t="s">
        <v>711</v>
      </c>
      <c r="D61" s="206" t="s">
        <v>1431</v>
      </c>
      <c r="E61" s="208" t="s">
        <v>1073</v>
      </c>
      <c r="F61" s="206" t="s">
        <v>1432</v>
      </c>
      <c r="G61" s="211" t="s">
        <v>1135</v>
      </c>
      <c r="H61" s="210" t="s">
        <v>620</v>
      </c>
      <c r="I61" s="375">
        <v>14000</v>
      </c>
    </row>
    <row r="62" spans="1:9" ht="76.5">
      <c r="A62" s="201" t="s">
        <v>1047</v>
      </c>
      <c r="B62" s="178" t="s">
        <v>1041</v>
      </c>
      <c r="C62" s="212" t="s">
        <v>709</v>
      </c>
      <c r="D62" s="206" t="s">
        <v>1431</v>
      </c>
      <c r="E62" s="208" t="s">
        <v>1073</v>
      </c>
      <c r="F62" s="206" t="s">
        <v>1432</v>
      </c>
      <c r="G62" s="211" t="s">
        <v>1136</v>
      </c>
      <c r="H62" s="210" t="s">
        <v>620</v>
      </c>
      <c r="I62" s="375">
        <v>18928</v>
      </c>
    </row>
    <row r="63" spans="1:9" ht="76.5">
      <c r="A63" s="201" t="s">
        <v>1047</v>
      </c>
      <c r="B63" s="178" t="s">
        <v>1041</v>
      </c>
      <c r="C63" s="202" t="s">
        <v>814</v>
      </c>
      <c r="D63" s="206" t="s">
        <v>1431</v>
      </c>
      <c r="E63" s="208" t="s">
        <v>1073</v>
      </c>
      <c r="F63" s="206" t="s">
        <v>1432</v>
      </c>
      <c r="G63" s="211" t="s">
        <v>1137</v>
      </c>
      <c r="H63" s="210" t="s">
        <v>620</v>
      </c>
      <c r="I63" s="375">
        <v>40572</v>
      </c>
    </row>
    <row r="64" spans="1:9" ht="56.25">
      <c r="A64" s="201" t="s">
        <v>1271</v>
      </c>
      <c r="B64" s="178" t="s">
        <v>1041</v>
      </c>
      <c r="C64" s="202" t="s">
        <v>701</v>
      </c>
      <c r="D64" s="206" t="s">
        <v>1428</v>
      </c>
      <c r="E64" s="208" t="s">
        <v>1071</v>
      </c>
      <c r="F64" s="206" t="s">
        <v>652</v>
      </c>
      <c r="G64" s="211" t="s">
        <v>1138</v>
      </c>
      <c r="H64" s="210" t="s">
        <v>620</v>
      </c>
      <c r="I64" s="375">
        <v>12919.5</v>
      </c>
    </row>
    <row r="65" spans="1:9" ht="56.25">
      <c r="A65" s="201" t="s">
        <v>1271</v>
      </c>
      <c r="B65" s="178" t="s">
        <v>1041</v>
      </c>
      <c r="C65" s="202" t="s">
        <v>697</v>
      </c>
      <c r="D65" s="206" t="s">
        <v>1433</v>
      </c>
      <c r="E65" s="208" t="s">
        <v>1074</v>
      </c>
      <c r="F65" s="206" t="s">
        <v>1434</v>
      </c>
      <c r="G65" s="211" t="s">
        <v>1139</v>
      </c>
      <c r="H65" s="210" t="s">
        <v>620</v>
      </c>
      <c r="I65" s="375">
        <v>37933</v>
      </c>
    </row>
    <row r="66" spans="1:9" ht="51">
      <c r="A66" s="201" t="s">
        <v>1271</v>
      </c>
      <c r="B66" s="178" t="s">
        <v>1041</v>
      </c>
      <c r="C66" s="202" t="s">
        <v>839</v>
      </c>
      <c r="D66" s="206" t="s">
        <v>1428</v>
      </c>
      <c r="E66" s="208" t="s">
        <v>1071</v>
      </c>
      <c r="F66" s="206" t="s">
        <v>652</v>
      </c>
      <c r="G66" s="211" t="s">
        <v>1140</v>
      </c>
      <c r="H66" s="210" t="s">
        <v>620</v>
      </c>
      <c r="I66" s="375">
        <v>286000</v>
      </c>
    </row>
    <row r="67" spans="1:9" ht="63.75">
      <c r="A67" s="201" t="s">
        <v>1271</v>
      </c>
      <c r="B67" s="178" t="s">
        <v>1041</v>
      </c>
      <c r="C67" s="202" t="s">
        <v>844</v>
      </c>
      <c r="D67" s="206" t="s">
        <v>1435</v>
      </c>
      <c r="E67" s="208" t="s">
        <v>907</v>
      </c>
      <c r="F67" s="206" t="s">
        <v>1383</v>
      </c>
      <c r="G67" s="211" t="s">
        <v>1141</v>
      </c>
      <c r="H67" s="210" t="s">
        <v>620</v>
      </c>
      <c r="I67" s="375">
        <v>1677668.5</v>
      </c>
    </row>
    <row r="68" spans="1:9" ht="51">
      <c r="A68" s="201" t="s">
        <v>1272</v>
      </c>
      <c r="B68" s="178" t="s">
        <v>1041</v>
      </c>
      <c r="C68" s="202" t="s">
        <v>1290</v>
      </c>
      <c r="D68" s="206" t="s">
        <v>1436</v>
      </c>
      <c r="E68" s="208" t="s">
        <v>1075</v>
      </c>
      <c r="F68" s="206" t="s">
        <v>1437</v>
      </c>
      <c r="G68" s="211" t="s">
        <v>1142</v>
      </c>
      <c r="H68" s="210" t="s">
        <v>620</v>
      </c>
      <c r="I68" s="375">
        <v>4613.27</v>
      </c>
    </row>
    <row r="69" spans="1:9" ht="51">
      <c r="A69" s="201" t="s">
        <v>1272</v>
      </c>
      <c r="B69" s="178" t="s">
        <v>1041</v>
      </c>
      <c r="C69" s="212" t="s">
        <v>846</v>
      </c>
      <c r="D69" s="206" t="s">
        <v>1438</v>
      </c>
      <c r="E69" s="208" t="s">
        <v>1076</v>
      </c>
      <c r="F69" s="206" t="s">
        <v>1439</v>
      </c>
      <c r="G69" s="211" t="s">
        <v>1143</v>
      </c>
      <c r="H69" s="210" t="s">
        <v>620</v>
      </c>
      <c r="I69" s="375">
        <v>50000</v>
      </c>
    </row>
    <row r="70" spans="1:9" ht="56.25">
      <c r="A70" s="201" t="s">
        <v>1272</v>
      </c>
      <c r="B70" s="178" t="s">
        <v>1041</v>
      </c>
      <c r="C70" s="212" t="s">
        <v>840</v>
      </c>
      <c r="D70" s="206" t="s">
        <v>1440</v>
      </c>
      <c r="E70" s="208" t="s">
        <v>1077</v>
      </c>
      <c r="F70" s="206" t="s">
        <v>1441</v>
      </c>
      <c r="G70" s="211" t="s">
        <v>1144</v>
      </c>
      <c r="H70" s="210" t="s">
        <v>620</v>
      </c>
      <c r="I70" s="375">
        <v>73060</v>
      </c>
    </row>
    <row r="71" spans="1:9" ht="51">
      <c r="A71" s="201" t="s">
        <v>1273</v>
      </c>
      <c r="B71" s="178" t="s">
        <v>1041</v>
      </c>
      <c r="C71" s="202" t="s">
        <v>828</v>
      </c>
      <c r="D71" s="206" t="s">
        <v>1442</v>
      </c>
      <c r="E71" s="208" t="s">
        <v>1078</v>
      </c>
      <c r="F71" s="206" t="s">
        <v>1443</v>
      </c>
      <c r="G71" s="211" t="s">
        <v>1146</v>
      </c>
      <c r="H71" s="210" t="s">
        <v>620</v>
      </c>
      <c r="I71" s="375">
        <v>2000</v>
      </c>
    </row>
    <row r="72" spans="1:9" ht="51">
      <c r="A72" s="201" t="s">
        <v>1273</v>
      </c>
      <c r="B72" s="178" t="s">
        <v>1041</v>
      </c>
      <c r="C72" s="202" t="s">
        <v>822</v>
      </c>
      <c r="D72" s="206" t="s">
        <v>1442</v>
      </c>
      <c r="E72" s="208" t="s">
        <v>1078</v>
      </c>
      <c r="F72" s="206" t="s">
        <v>1443</v>
      </c>
      <c r="G72" s="211" t="s">
        <v>1147</v>
      </c>
      <c r="H72" s="210" t="s">
        <v>620</v>
      </c>
      <c r="I72" s="375">
        <v>6330</v>
      </c>
    </row>
    <row r="73" spans="1:9" ht="51">
      <c r="A73" s="201" t="s">
        <v>1273</v>
      </c>
      <c r="B73" s="178" t="s">
        <v>1041</v>
      </c>
      <c r="C73" s="202" t="s">
        <v>698</v>
      </c>
      <c r="D73" s="206" t="s">
        <v>1442</v>
      </c>
      <c r="E73" s="208" t="s">
        <v>1078</v>
      </c>
      <c r="F73" s="206" t="s">
        <v>1443</v>
      </c>
      <c r="G73" s="211" t="s">
        <v>1148</v>
      </c>
      <c r="H73" s="210" t="s">
        <v>620</v>
      </c>
      <c r="I73" s="375">
        <v>10800</v>
      </c>
    </row>
    <row r="74" spans="1:9" ht="51">
      <c r="A74" s="201" t="s">
        <v>1273</v>
      </c>
      <c r="B74" s="178" t="s">
        <v>1041</v>
      </c>
      <c r="C74" s="202" t="s">
        <v>877</v>
      </c>
      <c r="D74" s="206" t="s">
        <v>1442</v>
      </c>
      <c r="E74" s="208" t="s">
        <v>1078</v>
      </c>
      <c r="F74" s="206" t="s">
        <v>1443</v>
      </c>
      <c r="G74" s="211" t="s">
        <v>1149</v>
      </c>
      <c r="H74" s="210" t="s">
        <v>620</v>
      </c>
      <c r="I74" s="375">
        <v>18000</v>
      </c>
    </row>
    <row r="75" spans="1:9" ht="51">
      <c r="A75" s="201" t="s">
        <v>1273</v>
      </c>
      <c r="B75" s="178" t="s">
        <v>1041</v>
      </c>
      <c r="C75" s="202" t="s">
        <v>824</v>
      </c>
      <c r="D75" s="206" t="s">
        <v>1442</v>
      </c>
      <c r="E75" s="208" t="s">
        <v>1078</v>
      </c>
      <c r="F75" s="206" t="s">
        <v>1443</v>
      </c>
      <c r="G75" s="211" t="s">
        <v>1150</v>
      </c>
      <c r="H75" s="210" t="s">
        <v>620</v>
      </c>
      <c r="I75" s="375">
        <v>39000</v>
      </c>
    </row>
    <row r="76" spans="1:9" ht="51">
      <c r="A76" s="201" t="s">
        <v>1273</v>
      </c>
      <c r="B76" s="178" t="s">
        <v>1041</v>
      </c>
      <c r="C76" s="202" t="s">
        <v>717</v>
      </c>
      <c r="D76" s="206" t="s">
        <v>1442</v>
      </c>
      <c r="E76" s="208" t="s">
        <v>1078</v>
      </c>
      <c r="F76" s="206" t="s">
        <v>1443</v>
      </c>
      <c r="G76" s="211" t="s">
        <v>1151</v>
      </c>
      <c r="H76" s="210" t="s">
        <v>620</v>
      </c>
      <c r="I76" s="375">
        <v>60000</v>
      </c>
    </row>
    <row r="77" spans="1:9" ht="51">
      <c r="A77" s="201" t="s">
        <v>1273</v>
      </c>
      <c r="B77" s="178" t="s">
        <v>1041</v>
      </c>
      <c r="C77" s="212" t="s">
        <v>707</v>
      </c>
      <c r="D77" s="206" t="s">
        <v>1442</v>
      </c>
      <c r="E77" s="208" t="s">
        <v>1078</v>
      </c>
      <c r="F77" s="206" t="s">
        <v>1443</v>
      </c>
      <c r="G77" s="211" t="s">
        <v>1152</v>
      </c>
      <c r="H77" s="210" t="s">
        <v>620</v>
      </c>
      <c r="I77" s="375">
        <v>63840</v>
      </c>
    </row>
    <row r="78" spans="1:9" ht="51">
      <c r="A78" s="201" t="s">
        <v>1273</v>
      </c>
      <c r="B78" s="178" t="s">
        <v>1041</v>
      </c>
      <c r="C78" s="212" t="s">
        <v>817</v>
      </c>
      <c r="D78" s="206" t="s">
        <v>1442</v>
      </c>
      <c r="E78" s="208" t="s">
        <v>1078</v>
      </c>
      <c r="F78" s="206" t="s">
        <v>1443</v>
      </c>
      <c r="G78" s="211" t="s">
        <v>1153</v>
      </c>
      <c r="H78" s="210" t="s">
        <v>620</v>
      </c>
      <c r="I78" s="375">
        <v>90000</v>
      </c>
    </row>
    <row r="79" spans="1:9" ht="63.75">
      <c r="A79" s="201" t="s">
        <v>1273</v>
      </c>
      <c r="B79" s="178" t="s">
        <v>1041</v>
      </c>
      <c r="C79" s="212" t="s">
        <v>841</v>
      </c>
      <c r="D79" s="206" t="s">
        <v>1444</v>
      </c>
      <c r="E79" s="208" t="s">
        <v>1079</v>
      </c>
      <c r="F79" s="206" t="s">
        <v>1445</v>
      </c>
      <c r="G79" s="211" t="s">
        <v>1154</v>
      </c>
      <c r="H79" s="210" t="s">
        <v>620</v>
      </c>
      <c r="I79" s="375">
        <v>126000</v>
      </c>
    </row>
    <row r="80" spans="1:9" ht="63.75">
      <c r="A80" s="201" t="s">
        <v>1274</v>
      </c>
      <c r="B80" s="178" t="s">
        <v>1041</v>
      </c>
      <c r="C80" s="202" t="s">
        <v>820</v>
      </c>
      <c r="D80" s="206" t="s">
        <v>1444</v>
      </c>
      <c r="E80" s="208" t="s">
        <v>1079</v>
      </c>
      <c r="F80" s="206" t="s">
        <v>1445</v>
      </c>
      <c r="G80" s="211" t="s">
        <v>1155</v>
      </c>
      <c r="H80" s="210" t="s">
        <v>620</v>
      </c>
      <c r="I80" s="375">
        <v>120699.84</v>
      </c>
    </row>
    <row r="81" spans="1:9" ht="51">
      <c r="A81" s="201" t="s">
        <v>1275</v>
      </c>
      <c r="B81" s="178" t="s">
        <v>1041</v>
      </c>
      <c r="C81" s="202" t="s">
        <v>1291</v>
      </c>
      <c r="D81" s="206" t="s">
        <v>1416</v>
      </c>
      <c r="E81" s="208" t="s">
        <v>1065</v>
      </c>
      <c r="F81" s="206" t="s">
        <v>1417</v>
      </c>
      <c r="G81" s="211" t="s">
        <v>1156</v>
      </c>
      <c r="H81" s="210" t="s">
        <v>620</v>
      </c>
      <c r="I81" s="375">
        <v>300</v>
      </c>
    </row>
    <row r="82" spans="1:9" ht="51">
      <c r="A82" s="201" t="s">
        <v>1275</v>
      </c>
      <c r="B82" s="178" t="s">
        <v>1041</v>
      </c>
      <c r="C82" s="202" t="s">
        <v>830</v>
      </c>
      <c r="D82" s="206" t="s">
        <v>1416</v>
      </c>
      <c r="E82" s="208" t="s">
        <v>1065</v>
      </c>
      <c r="F82" s="206" t="s">
        <v>1417</v>
      </c>
      <c r="G82" s="211" t="s">
        <v>1157</v>
      </c>
      <c r="H82" s="210" t="s">
        <v>620</v>
      </c>
      <c r="I82" s="375">
        <v>85100</v>
      </c>
    </row>
    <row r="83" spans="1:9" ht="77.25" customHeight="1">
      <c r="A83" s="201" t="s">
        <v>1050</v>
      </c>
      <c r="B83" s="178" t="s">
        <v>1041</v>
      </c>
      <c r="C83" s="202" t="s">
        <v>712</v>
      </c>
      <c r="D83" s="206" t="s">
        <v>1446</v>
      </c>
      <c r="E83" s="208" t="s">
        <v>1080</v>
      </c>
      <c r="F83" s="206" t="s">
        <v>1447</v>
      </c>
      <c r="G83" s="211" t="s">
        <v>1158</v>
      </c>
      <c r="H83" s="210" t="s">
        <v>620</v>
      </c>
      <c r="I83" s="375">
        <v>45.65</v>
      </c>
    </row>
    <row r="84" spans="1:9" ht="81" customHeight="1">
      <c r="A84" s="201" t="s">
        <v>1050</v>
      </c>
      <c r="B84" s="178" t="s">
        <v>1041</v>
      </c>
      <c r="C84" s="202" t="s">
        <v>857</v>
      </c>
      <c r="D84" s="206" t="s">
        <v>1446</v>
      </c>
      <c r="E84" s="208" t="s">
        <v>1080</v>
      </c>
      <c r="F84" s="206" t="s">
        <v>1447</v>
      </c>
      <c r="G84" s="211" t="s">
        <v>1159</v>
      </c>
      <c r="H84" s="210" t="s">
        <v>620</v>
      </c>
      <c r="I84" s="375">
        <v>547.82</v>
      </c>
    </row>
    <row r="85" spans="1:9" ht="51">
      <c r="A85" s="201" t="s">
        <v>1050</v>
      </c>
      <c r="B85" s="178" t="s">
        <v>1041</v>
      </c>
      <c r="C85" s="202" t="s">
        <v>861</v>
      </c>
      <c r="D85" s="206" t="s">
        <v>1448</v>
      </c>
      <c r="E85" s="208" t="s">
        <v>1081</v>
      </c>
      <c r="F85" s="206" t="s">
        <v>1449</v>
      </c>
      <c r="G85" s="211" t="s">
        <v>1160</v>
      </c>
      <c r="H85" s="210" t="s">
        <v>620</v>
      </c>
      <c r="I85" s="375">
        <v>669.56</v>
      </c>
    </row>
    <row r="86" spans="1:9" ht="56.25">
      <c r="A86" s="201" t="s">
        <v>1050</v>
      </c>
      <c r="B86" s="178" t="s">
        <v>1041</v>
      </c>
      <c r="C86" s="212" t="s">
        <v>842</v>
      </c>
      <c r="D86" s="206" t="s">
        <v>1450</v>
      </c>
      <c r="E86" s="208" t="s">
        <v>1082</v>
      </c>
      <c r="F86" s="206" t="s">
        <v>1451</v>
      </c>
      <c r="G86" s="211" t="s">
        <v>1161</v>
      </c>
      <c r="H86" s="210" t="s">
        <v>620</v>
      </c>
      <c r="I86" s="375">
        <v>13000</v>
      </c>
    </row>
    <row r="87" spans="1:9" ht="76.5">
      <c r="A87" s="201" t="s">
        <v>1052</v>
      </c>
      <c r="B87" s="178" t="s">
        <v>1041</v>
      </c>
      <c r="C87" s="212" t="s">
        <v>837</v>
      </c>
      <c r="D87" s="206" t="s">
        <v>1452</v>
      </c>
      <c r="E87" s="208" t="s">
        <v>1083</v>
      </c>
      <c r="F87" s="206" t="s">
        <v>1453</v>
      </c>
      <c r="G87" s="211" t="s">
        <v>1162</v>
      </c>
      <c r="H87" s="210" t="s">
        <v>620</v>
      </c>
      <c r="I87" s="375">
        <v>124973.03</v>
      </c>
    </row>
    <row r="88" spans="1:10" ht="76.5">
      <c r="A88" s="219" t="s">
        <v>1052</v>
      </c>
      <c r="B88" s="178" t="s">
        <v>1041</v>
      </c>
      <c r="C88" s="224" t="s">
        <v>878</v>
      </c>
      <c r="D88" s="178" t="s">
        <v>1454</v>
      </c>
      <c r="E88" s="178" t="s">
        <v>1005</v>
      </c>
      <c r="F88" s="211" t="s">
        <v>1455</v>
      </c>
      <c r="G88" s="211" t="s">
        <v>1018</v>
      </c>
      <c r="H88" s="220" t="s">
        <v>631</v>
      </c>
      <c r="I88" s="315">
        <v>5017.2</v>
      </c>
      <c r="J88" s="221"/>
    </row>
    <row r="89" spans="1:9" ht="51">
      <c r="A89" s="201" t="s">
        <v>1276</v>
      </c>
      <c r="B89" s="178" t="s">
        <v>1041</v>
      </c>
      <c r="C89" s="212" t="s">
        <v>705</v>
      </c>
      <c r="D89" s="206" t="s">
        <v>1442</v>
      </c>
      <c r="E89" s="208" t="s">
        <v>1078</v>
      </c>
      <c r="F89" s="206" t="s">
        <v>1443</v>
      </c>
      <c r="G89" s="211" t="s">
        <v>1163</v>
      </c>
      <c r="H89" s="210" t="s">
        <v>620</v>
      </c>
      <c r="I89" s="375">
        <v>12000</v>
      </c>
    </row>
    <row r="90" spans="1:9" ht="51">
      <c r="A90" s="201" t="s">
        <v>1276</v>
      </c>
      <c r="B90" s="178" t="s">
        <v>1041</v>
      </c>
      <c r="C90" s="202" t="s">
        <v>894</v>
      </c>
      <c r="D90" s="206" t="s">
        <v>1442</v>
      </c>
      <c r="E90" s="208" t="s">
        <v>1078</v>
      </c>
      <c r="F90" s="206" t="s">
        <v>1443</v>
      </c>
      <c r="G90" s="211" t="s">
        <v>1164</v>
      </c>
      <c r="H90" s="210" t="s">
        <v>620</v>
      </c>
      <c r="I90" s="375">
        <v>12500</v>
      </c>
    </row>
    <row r="91" spans="1:9" ht="51">
      <c r="A91" s="201" t="s">
        <v>1276</v>
      </c>
      <c r="B91" s="178" t="s">
        <v>1041</v>
      </c>
      <c r="C91" s="202" t="s">
        <v>704</v>
      </c>
      <c r="D91" s="206" t="s">
        <v>1442</v>
      </c>
      <c r="E91" s="208" t="s">
        <v>1078</v>
      </c>
      <c r="F91" s="206" t="s">
        <v>1443</v>
      </c>
      <c r="G91" s="211" t="s">
        <v>1165</v>
      </c>
      <c r="H91" s="210" t="s">
        <v>620</v>
      </c>
      <c r="I91" s="375">
        <v>24000</v>
      </c>
    </row>
    <row r="92" spans="1:9" ht="51">
      <c r="A92" s="201" t="s">
        <v>1276</v>
      </c>
      <c r="B92" s="178" t="s">
        <v>1041</v>
      </c>
      <c r="C92" s="202" t="s">
        <v>721</v>
      </c>
      <c r="D92" s="206" t="s">
        <v>1442</v>
      </c>
      <c r="E92" s="208" t="s">
        <v>1078</v>
      </c>
      <c r="F92" s="206" t="s">
        <v>1443</v>
      </c>
      <c r="G92" s="211" t="s">
        <v>1166</v>
      </c>
      <c r="H92" s="210" t="s">
        <v>620</v>
      </c>
      <c r="I92" s="375">
        <v>24000</v>
      </c>
    </row>
    <row r="93" spans="1:9" ht="51">
      <c r="A93" s="201" t="s">
        <v>1276</v>
      </c>
      <c r="B93" s="178" t="s">
        <v>1041</v>
      </c>
      <c r="C93" s="202" t="s">
        <v>1292</v>
      </c>
      <c r="D93" s="206" t="s">
        <v>1442</v>
      </c>
      <c r="E93" s="208" t="s">
        <v>1078</v>
      </c>
      <c r="F93" s="206" t="s">
        <v>1443</v>
      </c>
      <c r="G93" s="211" t="s">
        <v>1167</v>
      </c>
      <c r="H93" s="210" t="s">
        <v>620</v>
      </c>
      <c r="I93" s="375">
        <v>42200</v>
      </c>
    </row>
    <row r="94" spans="1:9" ht="51">
      <c r="A94" s="201" t="s">
        <v>1276</v>
      </c>
      <c r="B94" s="178" t="s">
        <v>1041</v>
      </c>
      <c r="C94" s="202" t="s">
        <v>718</v>
      </c>
      <c r="D94" s="206" t="s">
        <v>1442</v>
      </c>
      <c r="E94" s="208" t="s">
        <v>1078</v>
      </c>
      <c r="F94" s="206" t="s">
        <v>1443</v>
      </c>
      <c r="G94" s="211" t="s">
        <v>1168</v>
      </c>
      <c r="H94" s="210" t="s">
        <v>620</v>
      </c>
      <c r="I94" s="375">
        <v>52000</v>
      </c>
    </row>
    <row r="95" spans="1:9" ht="51">
      <c r="A95" s="201" t="s">
        <v>1276</v>
      </c>
      <c r="B95" s="178" t="s">
        <v>1041</v>
      </c>
      <c r="C95" s="202" t="s">
        <v>854</v>
      </c>
      <c r="D95" s="206" t="s">
        <v>1442</v>
      </c>
      <c r="E95" s="208" t="s">
        <v>1078</v>
      </c>
      <c r="F95" s="206" t="s">
        <v>1443</v>
      </c>
      <c r="G95" s="211" t="s">
        <v>1169</v>
      </c>
      <c r="H95" s="210" t="s">
        <v>620</v>
      </c>
      <c r="I95" s="375">
        <v>80000</v>
      </c>
    </row>
    <row r="96" spans="1:9" ht="63.75">
      <c r="A96" s="201" t="s">
        <v>1276</v>
      </c>
      <c r="B96" s="178" t="s">
        <v>1041</v>
      </c>
      <c r="C96" s="212" t="s">
        <v>1293</v>
      </c>
      <c r="D96" s="206" t="s">
        <v>1456</v>
      </c>
      <c r="E96" s="208" t="s">
        <v>1084</v>
      </c>
      <c r="F96" s="206" t="s">
        <v>1457</v>
      </c>
      <c r="G96" s="211" t="s">
        <v>1170</v>
      </c>
      <c r="H96" s="210" t="s">
        <v>620</v>
      </c>
      <c r="I96" s="375">
        <v>107371.32</v>
      </c>
    </row>
    <row r="97" spans="1:9" ht="51">
      <c r="A97" s="201" t="s">
        <v>1276</v>
      </c>
      <c r="B97" s="178" t="s">
        <v>1041</v>
      </c>
      <c r="C97" s="212" t="s">
        <v>719</v>
      </c>
      <c r="D97" s="206" t="s">
        <v>1442</v>
      </c>
      <c r="E97" s="208" t="s">
        <v>1078</v>
      </c>
      <c r="F97" s="206" t="s">
        <v>1443</v>
      </c>
      <c r="G97" s="211" t="s">
        <v>1171</v>
      </c>
      <c r="H97" s="210" t="s">
        <v>620</v>
      </c>
      <c r="I97" s="375">
        <v>280000</v>
      </c>
    </row>
    <row r="98" spans="1:9" ht="56.25">
      <c r="A98" s="201" t="s">
        <v>1277</v>
      </c>
      <c r="B98" s="178" t="s">
        <v>1041</v>
      </c>
      <c r="C98" s="212" t="s">
        <v>847</v>
      </c>
      <c r="D98" s="206" t="s">
        <v>1418</v>
      </c>
      <c r="E98" s="208" t="s">
        <v>1066</v>
      </c>
      <c r="F98" s="206" t="s">
        <v>1419</v>
      </c>
      <c r="G98" s="211" t="s">
        <v>1172</v>
      </c>
      <c r="H98" s="210" t="s">
        <v>620</v>
      </c>
      <c r="I98" s="375">
        <v>42559.2</v>
      </c>
    </row>
    <row r="99" spans="1:9" ht="56.25">
      <c r="A99" s="201" t="s">
        <v>1053</v>
      </c>
      <c r="B99" s="178" t="s">
        <v>1041</v>
      </c>
      <c r="C99" s="202" t="s">
        <v>1294</v>
      </c>
      <c r="D99" s="206" t="s">
        <v>1458</v>
      </c>
      <c r="E99" s="208" t="s">
        <v>1085</v>
      </c>
      <c r="F99" s="206" t="s">
        <v>1459</v>
      </c>
      <c r="G99" s="211" t="s">
        <v>1173</v>
      </c>
      <c r="H99" s="210" t="s">
        <v>620</v>
      </c>
      <c r="I99" s="375">
        <v>500</v>
      </c>
    </row>
    <row r="100" spans="1:10" ht="67.5">
      <c r="A100" s="219" t="s">
        <v>1053</v>
      </c>
      <c r="B100" s="178" t="s">
        <v>1041</v>
      </c>
      <c r="C100" s="224" t="s">
        <v>1034</v>
      </c>
      <c r="D100" s="178" t="s">
        <v>1413</v>
      </c>
      <c r="E100" s="178" t="s">
        <v>1006</v>
      </c>
      <c r="F100" s="211" t="s">
        <v>1412</v>
      </c>
      <c r="G100" s="211" t="s">
        <v>1020</v>
      </c>
      <c r="H100" s="220" t="s">
        <v>631</v>
      </c>
      <c r="I100" s="315">
        <v>6806</v>
      </c>
      <c r="J100" s="221"/>
    </row>
    <row r="101" spans="1:9" ht="63.75">
      <c r="A101" s="201" t="s">
        <v>1053</v>
      </c>
      <c r="B101" s="178" t="s">
        <v>1041</v>
      </c>
      <c r="C101" s="202" t="s">
        <v>879</v>
      </c>
      <c r="D101" s="206" t="s">
        <v>1413</v>
      </c>
      <c r="E101" s="208" t="s">
        <v>1006</v>
      </c>
      <c r="F101" s="206" t="s">
        <v>1412</v>
      </c>
      <c r="G101" s="211" t="s">
        <v>1175</v>
      </c>
      <c r="H101" s="210" t="s">
        <v>620</v>
      </c>
      <c r="I101" s="375">
        <v>6806</v>
      </c>
    </row>
    <row r="102" spans="1:9" ht="67.5">
      <c r="A102" s="201" t="s">
        <v>1053</v>
      </c>
      <c r="B102" s="178" t="s">
        <v>1041</v>
      </c>
      <c r="C102" s="212" t="s">
        <v>713</v>
      </c>
      <c r="D102" s="206" t="s">
        <v>1413</v>
      </c>
      <c r="E102" s="208" t="s">
        <v>1006</v>
      </c>
      <c r="F102" s="206" t="s">
        <v>1412</v>
      </c>
      <c r="G102" s="211" t="s">
        <v>1176</v>
      </c>
      <c r="H102" s="210" t="s">
        <v>620</v>
      </c>
      <c r="I102" s="375">
        <v>6806</v>
      </c>
    </row>
    <row r="103" spans="1:9" ht="51">
      <c r="A103" s="201" t="s">
        <v>1053</v>
      </c>
      <c r="B103" s="178" t="s">
        <v>1041</v>
      </c>
      <c r="C103" s="212" t="s">
        <v>725</v>
      </c>
      <c r="D103" s="206" t="s">
        <v>1460</v>
      </c>
      <c r="E103" s="208" t="s">
        <v>1086</v>
      </c>
      <c r="F103" s="206" t="s">
        <v>1461</v>
      </c>
      <c r="G103" s="211" t="s">
        <v>1177</v>
      </c>
      <c r="H103" s="210" t="s">
        <v>620</v>
      </c>
      <c r="I103" s="375">
        <v>10200</v>
      </c>
    </row>
    <row r="104" spans="1:9" ht="51">
      <c r="A104" s="201" t="s">
        <v>1053</v>
      </c>
      <c r="B104" s="178" t="s">
        <v>1041</v>
      </c>
      <c r="C104" s="212" t="s">
        <v>724</v>
      </c>
      <c r="D104" s="206" t="s">
        <v>1462</v>
      </c>
      <c r="E104" s="208" t="s">
        <v>1087</v>
      </c>
      <c r="F104" s="206" t="s">
        <v>1463</v>
      </c>
      <c r="G104" s="211" t="s">
        <v>1178</v>
      </c>
      <c r="H104" s="210" t="s">
        <v>620</v>
      </c>
      <c r="I104" s="375">
        <v>12600</v>
      </c>
    </row>
    <row r="105" spans="1:9" ht="51">
      <c r="A105" s="201" t="s">
        <v>1053</v>
      </c>
      <c r="B105" s="178" t="s">
        <v>1041</v>
      </c>
      <c r="C105" s="202" t="s">
        <v>1295</v>
      </c>
      <c r="D105" s="206" t="s">
        <v>1462</v>
      </c>
      <c r="E105" s="208" t="s">
        <v>1087</v>
      </c>
      <c r="F105" s="206" t="s">
        <v>1463</v>
      </c>
      <c r="G105" s="211" t="s">
        <v>1179</v>
      </c>
      <c r="H105" s="210" t="s">
        <v>620</v>
      </c>
      <c r="I105" s="375">
        <v>23400</v>
      </c>
    </row>
    <row r="106" spans="1:9" ht="56.25">
      <c r="A106" s="201" t="s">
        <v>1053</v>
      </c>
      <c r="B106" s="178" t="s">
        <v>1041</v>
      </c>
      <c r="C106" s="202" t="s">
        <v>851</v>
      </c>
      <c r="D106" s="206" t="s">
        <v>1458</v>
      </c>
      <c r="E106" s="208" t="s">
        <v>1085</v>
      </c>
      <c r="F106" s="206" t="s">
        <v>1459</v>
      </c>
      <c r="G106" s="211" t="s">
        <v>1180</v>
      </c>
      <c r="H106" s="210" t="s">
        <v>620</v>
      </c>
      <c r="I106" s="375">
        <v>49156</v>
      </c>
    </row>
    <row r="107" spans="1:9" ht="51">
      <c r="A107" s="201" t="s">
        <v>1053</v>
      </c>
      <c r="B107" s="178" t="s">
        <v>1041</v>
      </c>
      <c r="C107" s="202" t="s">
        <v>834</v>
      </c>
      <c r="D107" s="206" t="s">
        <v>1464</v>
      </c>
      <c r="E107" s="208" t="s">
        <v>1088</v>
      </c>
      <c r="F107" s="206" t="s">
        <v>1465</v>
      </c>
      <c r="G107" s="211" t="s">
        <v>1181</v>
      </c>
      <c r="H107" s="210" t="s">
        <v>620</v>
      </c>
      <c r="I107" s="375">
        <v>58549.2</v>
      </c>
    </row>
    <row r="108" spans="1:9" ht="51">
      <c r="A108" s="201" t="s">
        <v>1053</v>
      </c>
      <c r="B108" s="178" t="s">
        <v>1041</v>
      </c>
      <c r="C108" s="202" t="s">
        <v>1296</v>
      </c>
      <c r="D108" s="206" t="s">
        <v>1466</v>
      </c>
      <c r="E108" s="208" t="s">
        <v>1089</v>
      </c>
      <c r="F108" s="206" t="s">
        <v>1467</v>
      </c>
      <c r="G108" s="211" t="s">
        <v>1182</v>
      </c>
      <c r="H108" s="210" t="s">
        <v>620</v>
      </c>
      <c r="I108" s="375">
        <v>120766.56</v>
      </c>
    </row>
    <row r="109" spans="1:9" ht="51">
      <c r="A109" s="201" t="s">
        <v>1053</v>
      </c>
      <c r="B109" s="178" t="s">
        <v>1041</v>
      </c>
      <c r="C109" s="202" t="s">
        <v>833</v>
      </c>
      <c r="D109" s="206" t="s">
        <v>1468</v>
      </c>
      <c r="E109" s="208" t="s">
        <v>1090</v>
      </c>
      <c r="F109" s="206" t="s">
        <v>1469</v>
      </c>
      <c r="G109" s="211" t="s">
        <v>1183</v>
      </c>
      <c r="H109" s="210" t="s">
        <v>620</v>
      </c>
      <c r="I109" s="375">
        <v>151002</v>
      </c>
    </row>
    <row r="110" spans="1:9" ht="51">
      <c r="A110" s="201" t="s">
        <v>988</v>
      </c>
      <c r="B110" s="178" t="s">
        <v>1041</v>
      </c>
      <c r="C110" s="202" t="s">
        <v>981</v>
      </c>
      <c r="D110" s="206" t="s">
        <v>692</v>
      </c>
      <c r="E110" s="208">
        <v>20953647</v>
      </c>
      <c r="F110" s="206" t="s">
        <v>693</v>
      </c>
      <c r="G110" s="211" t="s">
        <v>972</v>
      </c>
      <c r="H110" s="210" t="s">
        <v>620</v>
      </c>
      <c r="I110" s="375">
        <v>200</v>
      </c>
    </row>
    <row r="111" spans="1:9" ht="51">
      <c r="A111" s="201" t="s">
        <v>988</v>
      </c>
      <c r="B111" s="178" t="s">
        <v>1041</v>
      </c>
      <c r="C111" s="202" t="s">
        <v>982</v>
      </c>
      <c r="D111" s="206" t="s">
        <v>692</v>
      </c>
      <c r="E111" s="208">
        <v>20953647</v>
      </c>
      <c r="F111" s="206" t="s">
        <v>693</v>
      </c>
      <c r="G111" s="211" t="s">
        <v>973</v>
      </c>
      <c r="H111" s="210" t="s">
        <v>620</v>
      </c>
      <c r="I111" s="375">
        <v>200</v>
      </c>
    </row>
    <row r="112" spans="1:9" ht="51">
      <c r="A112" s="201" t="s">
        <v>988</v>
      </c>
      <c r="B112" s="178" t="s">
        <v>1041</v>
      </c>
      <c r="C112" s="202" t="s">
        <v>983</v>
      </c>
      <c r="D112" s="206" t="s">
        <v>692</v>
      </c>
      <c r="E112" s="208">
        <v>20953647</v>
      </c>
      <c r="F112" s="206" t="s">
        <v>693</v>
      </c>
      <c r="G112" s="211" t="s">
        <v>974</v>
      </c>
      <c r="H112" s="210" t="s">
        <v>620</v>
      </c>
      <c r="I112" s="375">
        <v>1737.81</v>
      </c>
    </row>
    <row r="113" spans="1:9" ht="63.75">
      <c r="A113" s="201" t="s">
        <v>988</v>
      </c>
      <c r="B113" s="178" t="s">
        <v>1041</v>
      </c>
      <c r="C113" s="202" t="s">
        <v>855</v>
      </c>
      <c r="D113" s="206" t="s">
        <v>1470</v>
      </c>
      <c r="E113" s="208" t="s">
        <v>1091</v>
      </c>
      <c r="F113" s="206" t="s">
        <v>1471</v>
      </c>
      <c r="G113" s="211" t="s">
        <v>1184</v>
      </c>
      <c r="H113" s="210" t="s">
        <v>620</v>
      </c>
      <c r="I113" s="375">
        <v>332</v>
      </c>
    </row>
    <row r="114" spans="1:9" ht="51">
      <c r="A114" s="201" t="s">
        <v>988</v>
      </c>
      <c r="B114" s="178" t="s">
        <v>1041</v>
      </c>
      <c r="C114" s="212" t="s">
        <v>722</v>
      </c>
      <c r="D114" s="206" t="s">
        <v>1472</v>
      </c>
      <c r="E114" s="208" t="s">
        <v>1092</v>
      </c>
      <c r="F114" s="206" t="s">
        <v>1473</v>
      </c>
      <c r="G114" s="211" t="s">
        <v>1185</v>
      </c>
      <c r="H114" s="210" t="s">
        <v>620</v>
      </c>
      <c r="I114" s="375">
        <v>812</v>
      </c>
    </row>
    <row r="115" spans="1:9" ht="56.25">
      <c r="A115" s="201" t="s">
        <v>1278</v>
      </c>
      <c r="B115" s="178" t="s">
        <v>1041</v>
      </c>
      <c r="C115" s="212" t="s">
        <v>1297</v>
      </c>
      <c r="D115" s="206" t="s">
        <v>1474</v>
      </c>
      <c r="E115" s="208" t="s">
        <v>1093</v>
      </c>
      <c r="F115" s="206" t="s">
        <v>1379</v>
      </c>
      <c r="G115" s="211" t="s">
        <v>1186</v>
      </c>
      <c r="H115" s="210" t="s">
        <v>620</v>
      </c>
      <c r="I115" s="375">
        <v>18000</v>
      </c>
    </row>
    <row r="116" spans="1:9" ht="56.25">
      <c r="A116" s="201" t="s">
        <v>1278</v>
      </c>
      <c r="B116" s="178" t="s">
        <v>1041</v>
      </c>
      <c r="C116" s="212" t="s">
        <v>1298</v>
      </c>
      <c r="D116" s="206" t="s">
        <v>1474</v>
      </c>
      <c r="E116" s="208" t="s">
        <v>1093</v>
      </c>
      <c r="F116" s="206" t="s">
        <v>1379</v>
      </c>
      <c r="G116" s="211" t="s">
        <v>1187</v>
      </c>
      <c r="H116" s="210" t="s">
        <v>620</v>
      </c>
      <c r="I116" s="375">
        <v>30000</v>
      </c>
    </row>
    <row r="117" spans="1:9" ht="51">
      <c r="A117" s="201" t="s">
        <v>1278</v>
      </c>
      <c r="B117" s="178" t="s">
        <v>1041</v>
      </c>
      <c r="C117" s="202" t="s">
        <v>870</v>
      </c>
      <c r="D117" s="206" t="s">
        <v>1418</v>
      </c>
      <c r="E117" s="208" t="s">
        <v>1066</v>
      </c>
      <c r="F117" s="206" t="s">
        <v>1419</v>
      </c>
      <c r="G117" s="211" t="s">
        <v>1188</v>
      </c>
      <c r="H117" s="210" t="s">
        <v>620</v>
      </c>
      <c r="I117" s="375">
        <v>505732.8</v>
      </c>
    </row>
    <row r="118" spans="1:9" ht="56.25">
      <c r="A118" s="201" t="s">
        <v>1278</v>
      </c>
      <c r="B118" s="178" t="s">
        <v>1041</v>
      </c>
      <c r="C118" s="202" t="s">
        <v>852</v>
      </c>
      <c r="D118" s="206" t="s">
        <v>1475</v>
      </c>
      <c r="E118" s="208" t="s">
        <v>1068</v>
      </c>
      <c r="F118" s="206" t="s">
        <v>1379</v>
      </c>
      <c r="G118" s="211" t="s">
        <v>1189</v>
      </c>
      <c r="H118" s="210" t="s">
        <v>620</v>
      </c>
      <c r="I118" s="375">
        <v>512160</v>
      </c>
    </row>
    <row r="119" spans="1:9" ht="51">
      <c r="A119" s="201" t="s">
        <v>1278</v>
      </c>
      <c r="B119" s="178" t="s">
        <v>1041</v>
      </c>
      <c r="C119" s="202" t="s">
        <v>865</v>
      </c>
      <c r="D119" s="206" t="s">
        <v>1418</v>
      </c>
      <c r="E119" s="208" t="s">
        <v>1066</v>
      </c>
      <c r="F119" s="206" t="s">
        <v>1419</v>
      </c>
      <c r="G119" s="211" t="s">
        <v>1190</v>
      </c>
      <c r="H119" s="210" t="s">
        <v>620</v>
      </c>
      <c r="I119" s="375">
        <v>3765527.64</v>
      </c>
    </row>
    <row r="120" spans="1:9" ht="51">
      <c r="A120" s="201" t="s">
        <v>1054</v>
      </c>
      <c r="B120" s="178" t="s">
        <v>1041</v>
      </c>
      <c r="C120" s="202" t="s">
        <v>723</v>
      </c>
      <c r="D120" s="206" t="s">
        <v>1429</v>
      </c>
      <c r="E120" s="208" t="s">
        <v>1072</v>
      </c>
      <c r="F120" s="206" t="s">
        <v>1430</v>
      </c>
      <c r="G120" s="211" t="s">
        <v>1191</v>
      </c>
      <c r="H120" s="210" t="s">
        <v>620</v>
      </c>
      <c r="I120" s="375">
        <v>5405.4</v>
      </c>
    </row>
    <row r="121" spans="1:9" ht="63.75">
      <c r="A121" s="201" t="s">
        <v>1054</v>
      </c>
      <c r="B121" s="178" t="s">
        <v>1041</v>
      </c>
      <c r="C121" s="202" t="s">
        <v>923</v>
      </c>
      <c r="D121" s="206" t="s">
        <v>1413</v>
      </c>
      <c r="E121" s="208" t="s">
        <v>1006</v>
      </c>
      <c r="F121" s="206" t="s">
        <v>1412</v>
      </c>
      <c r="G121" s="211" t="s">
        <v>1192</v>
      </c>
      <c r="H121" s="210" t="s">
        <v>620</v>
      </c>
      <c r="I121" s="375">
        <v>6806</v>
      </c>
    </row>
    <row r="122" spans="1:9" ht="63.75">
      <c r="A122" s="201" t="s">
        <v>1054</v>
      </c>
      <c r="B122" s="178" t="s">
        <v>1041</v>
      </c>
      <c r="C122" s="202" t="s">
        <v>913</v>
      </c>
      <c r="D122" s="206" t="s">
        <v>1413</v>
      </c>
      <c r="E122" s="208" t="s">
        <v>1006</v>
      </c>
      <c r="F122" s="206" t="s">
        <v>1412</v>
      </c>
      <c r="G122" s="211" t="s">
        <v>1193</v>
      </c>
      <c r="H122" s="210" t="s">
        <v>620</v>
      </c>
      <c r="I122" s="375">
        <v>6806</v>
      </c>
    </row>
    <row r="123" spans="1:9" ht="63.75">
      <c r="A123" s="201" t="s">
        <v>1054</v>
      </c>
      <c r="B123" s="178" t="s">
        <v>1041</v>
      </c>
      <c r="C123" s="212" t="s">
        <v>890</v>
      </c>
      <c r="D123" s="206" t="s">
        <v>1413</v>
      </c>
      <c r="E123" s="208" t="s">
        <v>1006</v>
      </c>
      <c r="F123" s="206" t="s">
        <v>1412</v>
      </c>
      <c r="G123" s="211" t="s">
        <v>1194</v>
      </c>
      <c r="H123" s="210" t="s">
        <v>620</v>
      </c>
      <c r="I123" s="375">
        <v>6806</v>
      </c>
    </row>
    <row r="124" spans="1:9" ht="63.75">
      <c r="A124" s="201" t="s">
        <v>1054</v>
      </c>
      <c r="B124" s="178" t="s">
        <v>1041</v>
      </c>
      <c r="C124" s="212" t="s">
        <v>1299</v>
      </c>
      <c r="D124" s="206" t="s">
        <v>1413</v>
      </c>
      <c r="E124" s="208" t="s">
        <v>1006</v>
      </c>
      <c r="F124" s="206" t="s">
        <v>1412</v>
      </c>
      <c r="G124" s="211" t="s">
        <v>1195</v>
      </c>
      <c r="H124" s="210" t="s">
        <v>620</v>
      </c>
      <c r="I124" s="375">
        <v>6806</v>
      </c>
    </row>
    <row r="125" spans="1:9" ht="56.25">
      <c r="A125" s="201" t="s">
        <v>1054</v>
      </c>
      <c r="B125" s="178" t="s">
        <v>1041</v>
      </c>
      <c r="C125" s="212" t="s">
        <v>889</v>
      </c>
      <c r="D125" s="206" t="s">
        <v>1476</v>
      </c>
      <c r="E125" s="208" t="s">
        <v>1094</v>
      </c>
      <c r="F125" s="206" t="s">
        <v>1379</v>
      </c>
      <c r="G125" s="211" t="s">
        <v>1196</v>
      </c>
      <c r="H125" s="210" t="s">
        <v>620</v>
      </c>
      <c r="I125" s="375">
        <v>12000</v>
      </c>
    </row>
    <row r="126" spans="1:9" ht="51">
      <c r="A126" s="201" t="s">
        <v>1054</v>
      </c>
      <c r="B126" s="178" t="s">
        <v>1041</v>
      </c>
      <c r="C126" s="202" t="s">
        <v>835</v>
      </c>
      <c r="D126" s="206" t="s">
        <v>1428</v>
      </c>
      <c r="E126" s="208" t="s">
        <v>1071</v>
      </c>
      <c r="F126" s="206" t="s">
        <v>652</v>
      </c>
      <c r="G126" s="211" t="s">
        <v>1197</v>
      </c>
      <c r="H126" s="210" t="s">
        <v>620</v>
      </c>
      <c r="I126" s="375">
        <v>14850</v>
      </c>
    </row>
    <row r="127" spans="1:9" ht="51">
      <c r="A127" s="201" t="s">
        <v>1054</v>
      </c>
      <c r="B127" s="178" t="s">
        <v>1041</v>
      </c>
      <c r="C127" s="202" t="s">
        <v>716</v>
      </c>
      <c r="D127" s="206" t="s">
        <v>1428</v>
      </c>
      <c r="E127" s="208" t="s">
        <v>1071</v>
      </c>
      <c r="F127" s="206" t="s">
        <v>652</v>
      </c>
      <c r="G127" s="211" t="s">
        <v>1198</v>
      </c>
      <c r="H127" s="210" t="s">
        <v>620</v>
      </c>
      <c r="I127" s="375">
        <v>15147</v>
      </c>
    </row>
    <row r="128" spans="1:9" ht="56.25">
      <c r="A128" s="201" t="s">
        <v>1054</v>
      </c>
      <c r="B128" s="178" t="s">
        <v>1041</v>
      </c>
      <c r="C128" s="202" t="s">
        <v>874</v>
      </c>
      <c r="D128" s="206" t="s">
        <v>1477</v>
      </c>
      <c r="E128" s="208" t="s">
        <v>1095</v>
      </c>
      <c r="F128" s="206" t="s">
        <v>1478</v>
      </c>
      <c r="G128" s="211" t="s">
        <v>1199</v>
      </c>
      <c r="H128" s="210" t="s">
        <v>620</v>
      </c>
      <c r="I128" s="375">
        <v>30000</v>
      </c>
    </row>
    <row r="129" spans="1:9" ht="56.25">
      <c r="A129" s="201" t="s">
        <v>1054</v>
      </c>
      <c r="B129" s="178" t="s">
        <v>1041</v>
      </c>
      <c r="C129" s="202" t="s">
        <v>1300</v>
      </c>
      <c r="D129" s="206" t="s">
        <v>1429</v>
      </c>
      <c r="E129" s="208" t="s">
        <v>1072</v>
      </c>
      <c r="F129" s="206" t="s">
        <v>1430</v>
      </c>
      <c r="G129" s="211" t="s">
        <v>1200</v>
      </c>
      <c r="H129" s="210" t="s">
        <v>620</v>
      </c>
      <c r="I129" s="375">
        <v>43243.2</v>
      </c>
    </row>
    <row r="130" spans="1:9" ht="63.75">
      <c r="A130" s="201" t="s">
        <v>1054</v>
      </c>
      <c r="B130" s="178" t="s">
        <v>1041</v>
      </c>
      <c r="C130" s="202" t="s">
        <v>936</v>
      </c>
      <c r="D130" s="206" t="s">
        <v>1479</v>
      </c>
      <c r="E130" s="208" t="s">
        <v>1084</v>
      </c>
      <c r="F130" s="206" t="s">
        <v>1457</v>
      </c>
      <c r="G130" s="211" t="s">
        <v>1201</v>
      </c>
      <c r="H130" s="210" t="s">
        <v>620</v>
      </c>
      <c r="I130" s="375">
        <v>107371.32</v>
      </c>
    </row>
    <row r="131" spans="1:9" ht="76.5">
      <c r="A131" s="201" t="s">
        <v>1054</v>
      </c>
      <c r="B131" s="178" t="s">
        <v>1041</v>
      </c>
      <c r="C131" s="202" t="s">
        <v>720</v>
      </c>
      <c r="D131" s="206" t="s">
        <v>1480</v>
      </c>
      <c r="E131" s="208" t="s">
        <v>1096</v>
      </c>
      <c r="F131" s="206" t="s">
        <v>1481</v>
      </c>
      <c r="G131" s="211" t="s">
        <v>1202</v>
      </c>
      <c r="H131" s="210" t="s">
        <v>620</v>
      </c>
      <c r="I131" s="375">
        <v>107540</v>
      </c>
    </row>
    <row r="132" spans="1:9" ht="51">
      <c r="A132" s="201" t="s">
        <v>1054</v>
      </c>
      <c r="B132" s="178" t="s">
        <v>1041</v>
      </c>
      <c r="C132" s="212" t="s">
        <v>1301</v>
      </c>
      <c r="D132" s="206" t="s">
        <v>1468</v>
      </c>
      <c r="E132" s="208" t="s">
        <v>1090</v>
      </c>
      <c r="F132" s="206" t="s">
        <v>1469</v>
      </c>
      <c r="G132" s="211" t="s">
        <v>1203</v>
      </c>
      <c r="H132" s="210" t="s">
        <v>620</v>
      </c>
      <c r="I132" s="375">
        <v>151002</v>
      </c>
    </row>
    <row r="133" spans="1:9" ht="51">
      <c r="A133" s="201" t="s">
        <v>1054</v>
      </c>
      <c r="B133" s="178" t="s">
        <v>1041</v>
      </c>
      <c r="C133" s="212" t="s">
        <v>896</v>
      </c>
      <c r="D133" s="206" t="s">
        <v>1428</v>
      </c>
      <c r="E133" s="208" t="s">
        <v>1071</v>
      </c>
      <c r="F133" s="206" t="s">
        <v>652</v>
      </c>
      <c r="G133" s="211" t="s">
        <v>1204</v>
      </c>
      <c r="H133" s="210" t="s">
        <v>620</v>
      </c>
      <c r="I133" s="375">
        <v>246000</v>
      </c>
    </row>
    <row r="134" spans="1:9" ht="51">
      <c r="A134" s="201" t="s">
        <v>1054</v>
      </c>
      <c r="B134" s="178" t="s">
        <v>1041</v>
      </c>
      <c r="C134" s="212" t="s">
        <v>1302</v>
      </c>
      <c r="D134" s="206" t="s">
        <v>1428</v>
      </c>
      <c r="E134" s="208" t="s">
        <v>1071</v>
      </c>
      <c r="F134" s="206" t="s">
        <v>652</v>
      </c>
      <c r="G134" s="211" t="s">
        <v>1205</v>
      </c>
      <c r="H134" s="210" t="s">
        <v>620</v>
      </c>
      <c r="I134" s="375">
        <v>286000</v>
      </c>
    </row>
    <row r="135" spans="1:9" ht="63.75">
      <c r="A135" s="201" t="s">
        <v>1055</v>
      </c>
      <c r="B135" s="178" t="s">
        <v>1041</v>
      </c>
      <c r="C135" s="202" t="s">
        <v>893</v>
      </c>
      <c r="D135" s="206" t="s">
        <v>1446</v>
      </c>
      <c r="E135" s="208" t="s">
        <v>1080</v>
      </c>
      <c r="F135" s="206" t="s">
        <v>1447</v>
      </c>
      <c r="G135" s="211" t="s">
        <v>1206</v>
      </c>
      <c r="H135" s="210" t="s">
        <v>620</v>
      </c>
      <c r="I135" s="375">
        <v>44.35</v>
      </c>
    </row>
    <row r="136" spans="1:9" ht="63.75">
      <c r="A136" s="201" t="s">
        <v>1055</v>
      </c>
      <c r="B136" s="178" t="s">
        <v>1041</v>
      </c>
      <c r="C136" s="202" t="s">
        <v>832</v>
      </c>
      <c r="D136" s="206" t="s">
        <v>1446</v>
      </c>
      <c r="E136" s="208" t="s">
        <v>1080</v>
      </c>
      <c r="F136" s="206" t="s">
        <v>1447</v>
      </c>
      <c r="G136" s="211" t="s">
        <v>1207</v>
      </c>
      <c r="H136" s="210" t="s">
        <v>620</v>
      </c>
      <c r="I136" s="375">
        <v>532.18</v>
      </c>
    </row>
    <row r="137" spans="1:9" ht="51">
      <c r="A137" s="201" t="s">
        <v>1055</v>
      </c>
      <c r="B137" s="178" t="s">
        <v>1041</v>
      </c>
      <c r="C137" s="202" t="s">
        <v>927</v>
      </c>
      <c r="D137" s="206" t="s">
        <v>1448</v>
      </c>
      <c r="E137" s="208" t="s">
        <v>1081</v>
      </c>
      <c r="F137" s="206" t="s">
        <v>1449</v>
      </c>
      <c r="G137" s="211" t="s">
        <v>1208</v>
      </c>
      <c r="H137" s="210" t="s">
        <v>620</v>
      </c>
      <c r="I137" s="375">
        <v>650.44</v>
      </c>
    </row>
    <row r="138" spans="1:9" ht="51">
      <c r="A138" s="201" t="s">
        <v>1055</v>
      </c>
      <c r="B138" s="178" t="s">
        <v>1041</v>
      </c>
      <c r="C138" s="202" t="s">
        <v>1303</v>
      </c>
      <c r="D138" s="206" t="s">
        <v>1462</v>
      </c>
      <c r="E138" s="208" t="s">
        <v>1087</v>
      </c>
      <c r="F138" s="206" t="s">
        <v>1463</v>
      </c>
      <c r="G138" s="211" t="s">
        <v>1209</v>
      </c>
      <c r="H138" s="210" t="s">
        <v>620</v>
      </c>
      <c r="I138" s="375">
        <v>17700</v>
      </c>
    </row>
    <row r="139" spans="1:9" ht="51">
      <c r="A139" s="201" t="s">
        <v>1055</v>
      </c>
      <c r="B139" s="178" t="s">
        <v>1041</v>
      </c>
      <c r="C139" s="202" t="s">
        <v>853</v>
      </c>
      <c r="D139" s="206" t="s">
        <v>1462</v>
      </c>
      <c r="E139" s="208" t="s">
        <v>1087</v>
      </c>
      <c r="F139" s="206" t="s">
        <v>1463</v>
      </c>
      <c r="G139" s="211" t="s">
        <v>1210</v>
      </c>
      <c r="H139" s="210" t="s">
        <v>620</v>
      </c>
      <c r="I139" s="375">
        <v>18201.6</v>
      </c>
    </row>
    <row r="140" spans="1:9" ht="51">
      <c r="A140" s="201" t="s">
        <v>1056</v>
      </c>
      <c r="B140" s="178" t="s">
        <v>1041</v>
      </c>
      <c r="C140" s="202" t="s">
        <v>1304</v>
      </c>
      <c r="D140" s="206" t="s">
        <v>1482</v>
      </c>
      <c r="E140" s="208" t="s">
        <v>1097</v>
      </c>
      <c r="F140" s="206" t="s">
        <v>1483</v>
      </c>
      <c r="G140" s="211" t="s">
        <v>1211</v>
      </c>
      <c r="H140" s="210" t="s">
        <v>620</v>
      </c>
      <c r="I140" s="375">
        <v>162000</v>
      </c>
    </row>
    <row r="141" spans="1:9" ht="56.25">
      <c r="A141" s="201" t="s">
        <v>1056</v>
      </c>
      <c r="B141" s="178" t="s">
        <v>1041</v>
      </c>
      <c r="C141" s="212" t="s">
        <v>850</v>
      </c>
      <c r="D141" s="206" t="s">
        <v>1484</v>
      </c>
      <c r="E141" s="208" t="s">
        <v>1098</v>
      </c>
      <c r="F141" s="206" t="s">
        <v>1485</v>
      </c>
      <c r="G141" s="211" t="s">
        <v>1212</v>
      </c>
      <c r="H141" s="210" t="s">
        <v>620</v>
      </c>
      <c r="I141" s="375">
        <v>345600</v>
      </c>
    </row>
    <row r="142" spans="1:9" ht="76.5">
      <c r="A142" s="201" t="s">
        <v>1056</v>
      </c>
      <c r="B142" s="178" t="s">
        <v>1041</v>
      </c>
      <c r="C142" s="212" t="s">
        <v>956</v>
      </c>
      <c r="D142" s="206" t="s">
        <v>1486</v>
      </c>
      <c r="E142" s="208" t="s">
        <v>1099</v>
      </c>
      <c r="F142" s="206" t="s">
        <v>1487</v>
      </c>
      <c r="G142" s="211" t="s">
        <v>1213</v>
      </c>
      <c r="H142" s="210" t="s">
        <v>620</v>
      </c>
      <c r="I142" s="375">
        <v>403056</v>
      </c>
    </row>
    <row r="143" spans="1:9" ht="63.75">
      <c r="A143" s="201" t="s">
        <v>1056</v>
      </c>
      <c r="B143" s="178" t="s">
        <v>1041</v>
      </c>
      <c r="C143" s="212" t="s">
        <v>864</v>
      </c>
      <c r="D143" s="206" t="s">
        <v>1488</v>
      </c>
      <c r="E143" s="208" t="s">
        <v>1100</v>
      </c>
      <c r="F143" s="206" t="s">
        <v>1489</v>
      </c>
      <c r="G143" s="211" t="s">
        <v>1214</v>
      </c>
      <c r="H143" s="210" t="s">
        <v>620</v>
      </c>
      <c r="I143" s="375">
        <v>432000</v>
      </c>
    </row>
    <row r="144" spans="1:9" ht="56.25">
      <c r="A144" s="201" t="s">
        <v>1056</v>
      </c>
      <c r="B144" s="178" t="s">
        <v>1041</v>
      </c>
      <c r="C144" s="202" t="s">
        <v>1305</v>
      </c>
      <c r="D144" s="206" t="s">
        <v>1490</v>
      </c>
      <c r="E144" s="208" t="s">
        <v>1101</v>
      </c>
      <c r="F144" s="206" t="s">
        <v>1491</v>
      </c>
      <c r="G144" s="211" t="s">
        <v>1215</v>
      </c>
      <c r="H144" s="210" t="s">
        <v>620</v>
      </c>
      <c r="I144" s="375">
        <v>1152000</v>
      </c>
    </row>
    <row r="145" spans="1:10" ht="76.5">
      <c r="A145" s="219" t="s">
        <v>1057</v>
      </c>
      <c r="B145" s="178" t="s">
        <v>1041</v>
      </c>
      <c r="C145" s="178" t="s">
        <v>1036</v>
      </c>
      <c r="D145" s="178" t="s">
        <v>1454</v>
      </c>
      <c r="E145" s="178" t="s">
        <v>1005</v>
      </c>
      <c r="F145" s="211" t="s">
        <v>1455</v>
      </c>
      <c r="G145" s="211" t="s">
        <v>1026</v>
      </c>
      <c r="H145" s="220" t="s">
        <v>631</v>
      </c>
      <c r="I145" s="315">
        <v>3600</v>
      </c>
      <c r="J145" s="221"/>
    </row>
    <row r="146" spans="1:9" ht="56.25">
      <c r="A146" s="201" t="s">
        <v>1057</v>
      </c>
      <c r="B146" s="178" t="s">
        <v>1041</v>
      </c>
      <c r="C146" s="202" t="s">
        <v>895</v>
      </c>
      <c r="D146" s="206" t="s">
        <v>1458</v>
      </c>
      <c r="E146" s="208" t="s">
        <v>1085</v>
      </c>
      <c r="F146" s="206" t="s">
        <v>1459</v>
      </c>
      <c r="G146" s="211" t="s">
        <v>1216</v>
      </c>
      <c r="H146" s="210" t="s">
        <v>620</v>
      </c>
      <c r="I146" s="375">
        <v>500</v>
      </c>
    </row>
    <row r="147" spans="1:9" ht="56.25">
      <c r="A147" s="201" t="s">
        <v>1057</v>
      </c>
      <c r="B147" s="178" t="s">
        <v>1041</v>
      </c>
      <c r="C147" s="202" t="s">
        <v>871</v>
      </c>
      <c r="D147" s="206" t="s">
        <v>1102</v>
      </c>
      <c r="E147" s="208" t="s">
        <v>1103</v>
      </c>
      <c r="F147" s="206" t="s">
        <v>1459</v>
      </c>
      <c r="G147" s="211" t="s">
        <v>1217</v>
      </c>
      <c r="H147" s="210" t="s">
        <v>620</v>
      </c>
      <c r="I147" s="375">
        <v>20000</v>
      </c>
    </row>
    <row r="148" spans="1:9" ht="63.75">
      <c r="A148" s="201" t="s">
        <v>1057</v>
      </c>
      <c r="B148" s="178" t="s">
        <v>1041</v>
      </c>
      <c r="C148" s="202" t="s">
        <v>1306</v>
      </c>
      <c r="D148" s="206" t="s">
        <v>1492</v>
      </c>
      <c r="E148" s="208" t="s">
        <v>1103</v>
      </c>
      <c r="F148" s="206" t="s">
        <v>1493</v>
      </c>
      <c r="G148" s="211" t="s">
        <v>1218</v>
      </c>
      <c r="H148" s="210" t="s">
        <v>620</v>
      </c>
      <c r="I148" s="375">
        <v>21500</v>
      </c>
    </row>
    <row r="149" spans="1:9" ht="56.25">
      <c r="A149" s="201" t="s">
        <v>1057</v>
      </c>
      <c r="B149" s="178" t="s">
        <v>1041</v>
      </c>
      <c r="C149" s="202" t="s">
        <v>891</v>
      </c>
      <c r="D149" s="206" t="s">
        <v>1458</v>
      </c>
      <c r="E149" s="208" t="s">
        <v>1085</v>
      </c>
      <c r="F149" s="206" t="s">
        <v>1459</v>
      </c>
      <c r="G149" s="211" t="s">
        <v>1219</v>
      </c>
      <c r="H149" s="210" t="s">
        <v>620</v>
      </c>
      <c r="I149" s="375">
        <v>166000</v>
      </c>
    </row>
    <row r="150" spans="1:9" ht="51">
      <c r="A150" s="201" t="s">
        <v>1058</v>
      </c>
      <c r="B150" s="178" t="s">
        <v>1041</v>
      </c>
      <c r="C150" s="202" t="s">
        <v>966</v>
      </c>
      <c r="D150" s="206" t="s">
        <v>1418</v>
      </c>
      <c r="E150" s="208" t="s">
        <v>1066</v>
      </c>
      <c r="F150" s="206" t="s">
        <v>1419</v>
      </c>
      <c r="G150" s="211" t="s">
        <v>1220</v>
      </c>
      <c r="H150" s="210" t="s">
        <v>620</v>
      </c>
      <c r="I150" s="375">
        <v>4278</v>
      </c>
    </row>
    <row r="151" spans="1:9" ht="51">
      <c r="A151" s="201" t="s">
        <v>1058</v>
      </c>
      <c r="B151" s="178" t="s">
        <v>1041</v>
      </c>
      <c r="C151" s="212" t="s">
        <v>924</v>
      </c>
      <c r="D151" s="206" t="s">
        <v>1494</v>
      </c>
      <c r="E151" s="208" t="s">
        <v>1104</v>
      </c>
      <c r="F151" s="206" t="s">
        <v>1495</v>
      </c>
      <c r="G151" s="211" t="s">
        <v>1221</v>
      </c>
      <c r="H151" s="210" t="s">
        <v>620</v>
      </c>
      <c r="I151" s="375">
        <v>6500</v>
      </c>
    </row>
    <row r="152" spans="1:9" ht="63.75">
      <c r="A152" s="201" t="s">
        <v>1058</v>
      </c>
      <c r="B152" s="178" t="s">
        <v>1041</v>
      </c>
      <c r="C152" s="212" t="s">
        <v>1307</v>
      </c>
      <c r="D152" s="206" t="s">
        <v>1496</v>
      </c>
      <c r="E152" s="208" t="s">
        <v>1105</v>
      </c>
      <c r="F152" s="206" t="s">
        <v>1497</v>
      </c>
      <c r="G152" s="211" t="s">
        <v>1222</v>
      </c>
      <c r="H152" s="210" t="s">
        <v>620</v>
      </c>
      <c r="I152" s="375">
        <v>13000</v>
      </c>
    </row>
    <row r="153" spans="1:9" ht="63.75">
      <c r="A153" s="201" t="s">
        <v>1058</v>
      </c>
      <c r="B153" s="178" t="s">
        <v>1041</v>
      </c>
      <c r="C153" s="212" t="s">
        <v>1308</v>
      </c>
      <c r="D153" s="206" t="s">
        <v>1498</v>
      </c>
      <c r="E153" s="208" t="s">
        <v>1106</v>
      </c>
      <c r="F153" s="206" t="s">
        <v>1499</v>
      </c>
      <c r="G153" s="211" t="s">
        <v>1223</v>
      </c>
      <c r="H153" s="210" t="s">
        <v>620</v>
      </c>
      <c r="I153" s="375">
        <v>70950</v>
      </c>
    </row>
    <row r="154" spans="1:9" ht="63.75">
      <c r="A154" s="201" t="s">
        <v>1279</v>
      </c>
      <c r="B154" s="178" t="s">
        <v>1041</v>
      </c>
      <c r="C154" s="202" t="s">
        <v>938</v>
      </c>
      <c r="D154" s="206" t="s">
        <v>1413</v>
      </c>
      <c r="E154" s="208" t="s">
        <v>1006</v>
      </c>
      <c r="F154" s="206" t="s">
        <v>1412</v>
      </c>
      <c r="G154" s="211" t="s">
        <v>1224</v>
      </c>
      <c r="H154" s="210" t="s">
        <v>620</v>
      </c>
      <c r="I154" s="375">
        <v>6</v>
      </c>
    </row>
    <row r="155" spans="1:9" ht="51">
      <c r="A155" s="201" t="s">
        <v>1279</v>
      </c>
      <c r="B155" s="178" t="s">
        <v>1041</v>
      </c>
      <c r="C155" s="202" t="s">
        <v>1309</v>
      </c>
      <c r="D155" s="206" t="s">
        <v>1394</v>
      </c>
      <c r="E155" s="208" t="s">
        <v>909</v>
      </c>
      <c r="F155" s="206" t="s">
        <v>1500</v>
      </c>
      <c r="G155" s="211" t="s">
        <v>1225</v>
      </c>
      <c r="H155" s="210" t="s">
        <v>620</v>
      </c>
      <c r="I155" s="375">
        <v>600</v>
      </c>
    </row>
    <row r="156" spans="1:9" ht="67.5">
      <c r="A156" s="201" t="s">
        <v>1279</v>
      </c>
      <c r="B156" s="178" t="s">
        <v>1041</v>
      </c>
      <c r="C156" s="202" t="s">
        <v>1310</v>
      </c>
      <c r="D156" s="206" t="s">
        <v>1413</v>
      </c>
      <c r="E156" s="208" t="s">
        <v>1006</v>
      </c>
      <c r="F156" s="206" t="s">
        <v>1412</v>
      </c>
      <c r="G156" s="211" t="s">
        <v>1226</v>
      </c>
      <c r="H156" s="210" t="s">
        <v>620</v>
      </c>
      <c r="I156" s="375">
        <v>6806</v>
      </c>
    </row>
    <row r="157" spans="1:9" ht="78" customHeight="1">
      <c r="A157" s="201" t="s">
        <v>1279</v>
      </c>
      <c r="B157" s="178" t="s">
        <v>1041</v>
      </c>
      <c r="C157" s="202" t="s">
        <v>1311</v>
      </c>
      <c r="D157" s="206" t="s">
        <v>1521</v>
      </c>
      <c r="E157" s="208">
        <v>2472007</v>
      </c>
      <c r="F157" s="206" t="s">
        <v>1522</v>
      </c>
      <c r="G157" s="211" t="s">
        <v>1227</v>
      </c>
      <c r="H157" s="210" t="s">
        <v>620</v>
      </c>
      <c r="I157" s="375">
        <v>6819.15</v>
      </c>
    </row>
    <row r="158" spans="1:9" ht="63.75">
      <c r="A158" s="201" t="s">
        <v>1279</v>
      </c>
      <c r="B158" s="178" t="s">
        <v>1041</v>
      </c>
      <c r="C158" s="202" t="s">
        <v>1312</v>
      </c>
      <c r="D158" s="206" t="s">
        <v>1501</v>
      </c>
      <c r="E158" s="208">
        <v>2471985</v>
      </c>
      <c r="F158" s="206" t="s">
        <v>1502</v>
      </c>
      <c r="G158" s="211" t="s">
        <v>1228</v>
      </c>
      <c r="H158" s="210" t="s">
        <v>620</v>
      </c>
      <c r="I158" s="375">
        <v>9375</v>
      </c>
    </row>
    <row r="159" spans="1:9" ht="51">
      <c r="A159" s="201" t="s">
        <v>1279</v>
      </c>
      <c r="B159" s="178" t="s">
        <v>1041</v>
      </c>
      <c r="C159" s="202" t="s">
        <v>950</v>
      </c>
      <c r="D159" s="206" t="s">
        <v>1503</v>
      </c>
      <c r="E159" s="208">
        <v>2471949</v>
      </c>
      <c r="F159" s="206" t="s">
        <v>1504</v>
      </c>
      <c r="G159" s="211" t="s">
        <v>1229</v>
      </c>
      <c r="H159" s="210" t="s">
        <v>620</v>
      </c>
      <c r="I159" s="375">
        <v>9376.5</v>
      </c>
    </row>
    <row r="160" spans="1:9" ht="51">
      <c r="A160" s="201" t="s">
        <v>1279</v>
      </c>
      <c r="B160" s="178" t="s">
        <v>1041</v>
      </c>
      <c r="C160" s="212" t="s">
        <v>1313</v>
      </c>
      <c r="D160" s="206" t="s">
        <v>1505</v>
      </c>
      <c r="E160" s="208">
        <v>32812561</v>
      </c>
      <c r="F160" s="206" t="s">
        <v>1465</v>
      </c>
      <c r="G160" s="211" t="s">
        <v>1230</v>
      </c>
      <c r="H160" s="210" t="s">
        <v>620</v>
      </c>
      <c r="I160" s="375">
        <v>29667.49</v>
      </c>
    </row>
    <row r="161" spans="1:9" ht="51">
      <c r="A161" s="201" t="s">
        <v>1279</v>
      </c>
      <c r="B161" s="178" t="s">
        <v>1041</v>
      </c>
      <c r="C161" s="212" t="s">
        <v>931</v>
      </c>
      <c r="D161" s="206" t="s">
        <v>1418</v>
      </c>
      <c r="E161" s="208">
        <v>34716807</v>
      </c>
      <c r="F161" s="206" t="s">
        <v>1419</v>
      </c>
      <c r="G161" s="211" t="s">
        <v>1231</v>
      </c>
      <c r="H161" s="210" t="s">
        <v>620</v>
      </c>
      <c r="I161" s="375">
        <v>42060</v>
      </c>
    </row>
    <row r="162" spans="1:9" ht="66.75" customHeight="1">
      <c r="A162" s="201" t="s">
        <v>1279</v>
      </c>
      <c r="B162" s="178" t="s">
        <v>1041</v>
      </c>
      <c r="C162" s="212" t="s">
        <v>1314</v>
      </c>
      <c r="D162" s="206" t="s">
        <v>1506</v>
      </c>
      <c r="E162" s="208">
        <v>35380148</v>
      </c>
      <c r="F162" s="206" t="s">
        <v>1507</v>
      </c>
      <c r="G162" s="211" t="s">
        <v>1232</v>
      </c>
      <c r="H162" s="210" t="s">
        <v>620</v>
      </c>
      <c r="I162" s="375">
        <v>441925.2</v>
      </c>
    </row>
    <row r="163" spans="1:9" ht="56.25">
      <c r="A163" s="201" t="s">
        <v>1280</v>
      </c>
      <c r="B163" s="178" t="s">
        <v>1041</v>
      </c>
      <c r="C163" s="202" t="s">
        <v>963</v>
      </c>
      <c r="D163" s="206" t="s">
        <v>1428</v>
      </c>
      <c r="E163" s="208">
        <v>19087191</v>
      </c>
      <c r="F163" s="206" t="s">
        <v>652</v>
      </c>
      <c r="G163" s="211" t="s">
        <v>1233</v>
      </c>
      <c r="H163" s="210" t="s">
        <v>620</v>
      </c>
      <c r="I163" s="375">
        <v>14790</v>
      </c>
    </row>
    <row r="164" spans="1:9" ht="51">
      <c r="A164" s="201" t="s">
        <v>1280</v>
      </c>
      <c r="B164" s="178" t="s">
        <v>1041</v>
      </c>
      <c r="C164" s="202" t="s">
        <v>1315</v>
      </c>
      <c r="D164" s="206" t="s">
        <v>1428</v>
      </c>
      <c r="E164" s="208">
        <v>19087191</v>
      </c>
      <c r="F164" s="206" t="s">
        <v>652</v>
      </c>
      <c r="G164" s="211" t="s">
        <v>1234</v>
      </c>
      <c r="H164" s="210" t="s">
        <v>620</v>
      </c>
      <c r="I164" s="375">
        <v>14790</v>
      </c>
    </row>
    <row r="165" spans="1:9" ht="79.5" customHeight="1">
      <c r="A165" s="201" t="s">
        <v>1280</v>
      </c>
      <c r="B165" s="178" t="s">
        <v>1041</v>
      </c>
      <c r="C165" s="202" t="s">
        <v>945</v>
      </c>
      <c r="D165" s="206" t="s">
        <v>1508</v>
      </c>
      <c r="E165" s="208">
        <v>23935584</v>
      </c>
      <c r="F165" s="206" t="s">
        <v>1481</v>
      </c>
      <c r="G165" s="211" t="s">
        <v>1235</v>
      </c>
      <c r="H165" s="210" t="s">
        <v>620</v>
      </c>
      <c r="I165" s="375">
        <v>97210</v>
      </c>
    </row>
    <row r="166" spans="1:9" ht="51">
      <c r="A166" s="201" t="s">
        <v>1280</v>
      </c>
      <c r="B166" s="178" t="s">
        <v>1041</v>
      </c>
      <c r="C166" s="202" t="s">
        <v>964</v>
      </c>
      <c r="D166" s="206" t="s">
        <v>1428</v>
      </c>
      <c r="E166" s="208" t="s">
        <v>1071</v>
      </c>
      <c r="F166" s="206" t="s">
        <v>652</v>
      </c>
      <c r="G166" s="211" t="s">
        <v>1236</v>
      </c>
      <c r="H166" s="210" t="s">
        <v>620</v>
      </c>
      <c r="I166" s="375">
        <v>246000</v>
      </c>
    </row>
    <row r="167" spans="1:9" ht="51">
      <c r="A167" s="201" t="s">
        <v>1280</v>
      </c>
      <c r="B167" s="178" t="s">
        <v>1041</v>
      </c>
      <c r="C167" s="202" t="s">
        <v>1316</v>
      </c>
      <c r="D167" s="206" t="s">
        <v>1428</v>
      </c>
      <c r="E167" s="208" t="s">
        <v>1071</v>
      </c>
      <c r="F167" s="206" t="s">
        <v>652</v>
      </c>
      <c r="G167" s="211" t="s">
        <v>1237</v>
      </c>
      <c r="H167" s="210" t="s">
        <v>620</v>
      </c>
      <c r="I167" s="375">
        <v>246000</v>
      </c>
    </row>
    <row r="168" spans="1:9" ht="51">
      <c r="A168" s="201" t="s">
        <v>1059</v>
      </c>
      <c r="B168" s="178" t="s">
        <v>1041</v>
      </c>
      <c r="C168" s="212" t="s">
        <v>1317</v>
      </c>
      <c r="D168" s="206" t="s">
        <v>1464</v>
      </c>
      <c r="E168" s="208">
        <v>32812561</v>
      </c>
      <c r="F168" s="206" t="s">
        <v>1465</v>
      </c>
      <c r="G168" s="211" t="s">
        <v>1238</v>
      </c>
      <c r="H168" s="210" t="s">
        <v>620</v>
      </c>
      <c r="I168" s="375">
        <v>37022.04</v>
      </c>
    </row>
    <row r="169" spans="1:9" ht="51">
      <c r="A169" s="201" t="s">
        <v>1059</v>
      </c>
      <c r="B169" s="178" t="s">
        <v>1041</v>
      </c>
      <c r="C169" s="212" t="s">
        <v>1318</v>
      </c>
      <c r="D169" s="206" t="s">
        <v>730</v>
      </c>
      <c r="E169" s="208">
        <v>43725419</v>
      </c>
      <c r="F169" s="206" t="s">
        <v>652</v>
      </c>
      <c r="G169" s="211" t="s">
        <v>1239</v>
      </c>
      <c r="H169" s="210" t="s">
        <v>620</v>
      </c>
      <c r="I169" s="375">
        <v>328328</v>
      </c>
    </row>
    <row r="170" spans="1:9" ht="51">
      <c r="A170" s="201" t="s">
        <v>1281</v>
      </c>
      <c r="B170" s="178" t="s">
        <v>1041</v>
      </c>
      <c r="C170" s="212" t="s">
        <v>933</v>
      </c>
      <c r="D170" s="206" t="s">
        <v>1424</v>
      </c>
      <c r="E170" s="208">
        <v>41287542</v>
      </c>
      <c r="F170" s="206" t="s">
        <v>1425</v>
      </c>
      <c r="G170" s="211" t="s">
        <v>1240</v>
      </c>
      <c r="H170" s="210" t="s">
        <v>620</v>
      </c>
      <c r="I170" s="375">
        <v>12900</v>
      </c>
    </row>
    <row r="171" spans="1:9" ht="51">
      <c r="A171" s="201" t="s">
        <v>1281</v>
      </c>
      <c r="B171" s="178" t="s">
        <v>1041</v>
      </c>
      <c r="C171" s="202" t="s">
        <v>1319</v>
      </c>
      <c r="D171" s="206" t="s">
        <v>1424</v>
      </c>
      <c r="E171" s="208" t="s">
        <v>1069</v>
      </c>
      <c r="F171" s="206" t="s">
        <v>1425</v>
      </c>
      <c r="G171" s="211" t="s">
        <v>1241</v>
      </c>
      <c r="H171" s="210" t="s">
        <v>620</v>
      </c>
      <c r="I171" s="375">
        <v>13500</v>
      </c>
    </row>
    <row r="172" spans="1:9" ht="56.25">
      <c r="A172" s="201" t="s">
        <v>1281</v>
      </c>
      <c r="B172" s="178" t="s">
        <v>1041</v>
      </c>
      <c r="C172" s="202" t="s">
        <v>1320</v>
      </c>
      <c r="D172" s="206" t="s">
        <v>1440</v>
      </c>
      <c r="E172" s="208">
        <v>20264089</v>
      </c>
      <c r="F172" s="206" t="s">
        <v>1441</v>
      </c>
      <c r="G172" s="211" t="s">
        <v>1242</v>
      </c>
      <c r="H172" s="210" t="s">
        <v>620</v>
      </c>
      <c r="I172" s="375">
        <v>34400</v>
      </c>
    </row>
    <row r="173" spans="1:9" ht="51">
      <c r="A173" s="201" t="s">
        <v>1281</v>
      </c>
      <c r="B173" s="178" t="s">
        <v>1041</v>
      </c>
      <c r="C173" s="202" t="s">
        <v>1321</v>
      </c>
      <c r="D173" s="206" t="s">
        <v>1424</v>
      </c>
      <c r="E173" s="208">
        <v>41287542</v>
      </c>
      <c r="F173" s="206" t="s">
        <v>1509</v>
      </c>
      <c r="G173" s="211" t="s">
        <v>1243</v>
      </c>
      <c r="H173" s="210" t="s">
        <v>620</v>
      </c>
      <c r="I173" s="375">
        <v>36000</v>
      </c>
    </row>
    <row r="174" spans="1:9" ht="51">
      <c r="A174" s="201" t="s">
        <v>1281</v>
      </c>
      <c r="B174" s="178" t="s">
        <v>1041</v>
      </c>
      <c r="C174" s="202" t="s">
        <v>1322</v>
      </c>
      <c r="D174" s="206" t="s">
        <v>1424</v>
      </c>
      <c r="E174" s="208" t="s">
        <v>1069</v>
      </c>
      <c r="F174" s="206" t="s">
        <v>1509</v>
      </c>
      <c r="G174" s="211" t="s">
        <v>1244</v>
      </c>
      <c r="H174" s="210" t="s">
        <v>620</v>
      </c>
      <c r="I174" s="375">
        <v>44200</v>
      </c>
    </row>
    <row r="175" spans="1:9" ht="51">
      <c r="A175" s="201" t="s">
        <v>1281</v>
      </c>
      <c r="B175" s="178" t="s">
        <v>1041</v>
      </c>
      <c r="C175" s="202" t="s">
        <v>958</v>
      </c>
      <c r="D175" s="206" t="s">
        <v>1424</v>
      </c>
      <c r="E175" s="208" t="s">
        <v>1069</v>
      </c>
      <c r="F175" s="206" t="s">
        <v>1509</v>
      </c>
      <c r="G175" s="211" t="s">
        <v>1245</v>
      </c>
      <c r="H175" s="210" t="s">
        <v>620</v>
      </c>
      <c r="I175" s="375">
        <v>94400</v>
      </c>
    </row>
    <row r="176" spans="1:9" ht="51">
      <c r="A176" s="201" t="s">
        <v>1281</v>
      </c>
      <c r="B176" s="178" t="s">
        <v>1041</v>
      </c>
      <c r="C176" s="202" t="s">
        <v>1323</v>
      </c>
      <c r="D176" s="206" t="s">
        <v>1424</v>
      </c>
      <c r="E176" s="208" t="s">
        <v>1069</v>
      </c>
      <c r="F176" s="206" t="s">
        <v>1509</v>
      </c>
      <c r="G176" s="211" t="s">
        <v>1246</v>
      </c>
      <c r="H176" s="210" t="s">
        <v>620</v>
      </c>
      <c r="I176" s="375">
        <v>94500</v>
      </c>
    </row>
    <row r="177" spans="1:9" ht="51">
      <c r="A177" s="201" t="s">
        <v>1281</v>
      </c>
      <c r="B177" s="178" t="s">
        <v>1041</v>
      </c>
      <c r="C177" s="212" t="s">
        <v>1324</v>
      </c>
      <c r="D177" s="206" t="s">
        <v>1424</v>
      </c>
      <c r="E177" s="208" t="s">
        <v>1069</v>
      </c>
      <c r="F177" s="206" t="s">
        <v>1509</v>
      </c>
      <c r="G177" s="211" t="s">
        <v>1247</v>
      </c>
      <c r="H177" s="210" t="s">
        <v>620</v>
      </c>
      <c r="I177" s="375">
        <v>149000</v>
      </c>
    </row>
    <row r="178" spans="1:9" ht="51">
      <c r="A178" s="201" t="s">
        <v>1281</v>
      </c>
      <c r="B178" s="178" t="s">
        <v>1041</v>
      </c>
      <c r="C178" s="212" t="s">
        <v>916</v>
      </c>
      <c r="D178" s="206" t="s">
        <v>1424</v>
      </c>
      <c r="E178" s="208" t="s">
        <v>1069</v>
      </c>
      <c r="F178" s="206" t="s">
        <v>1509</v>
      </c>
      <c r="G178" s="211" t="s">
        <v>1248</v>
      </c>
      <c r="H178" s="210" t="s">
        <v>620</v>
      </c>
      <c r="I178" s="375">
        <v>249475</v>
      </c>
    </row>
    <row r="179" spans="1:9" ht="51">
      <c r="A179" s="201" t="s">
        <v>1282</v>
      </c>
      <c r="B179" s="178" t="s">
        <v>1041</v>
      </c>
      <c r="C179" s="212" t="s">
        <v>1325</v>
      </c>
      <c r="D179" s="206" t="s">
        <v>647</v>
      </c>
      <c r="E179" s="208">
        <v>43653884</v>
      </c>
      <c r="F179" s="206" t="s">
        <v>650</v>
      </c>
      <c r="G179" s="211" t="s">
        <v>1239</v>
      </c>
      <c r="H179" s="210" t="s">
        <v>620</v>
      </c>
      <c r="I179" s="375">
        <v>200</v>
      </c>
    </row>
    <row r="180" spans="1:9" ht="51">
      <c r="A180" s="201" t="s">
        <v>1282</v>
      </c>
      <c r="B180" s="178" t="s">
        <v>1041</v>
      </c>
      <c r="C180" s="202" t="s">
        <v>1326</v>
      </c>
      <c r="D180" s="206" t="s">
        <v>649</v>
      </c>
      <c r="E180" s="208">
        <v>43657611</v>
      </c>
      <c r="F180" s="206" t="s">
        <v>652</v>
      </c>
      <c r="G180" s="211" t="s">
        <v>1239</v>
      </c>
      <c r="H180" s="210" t="s">
        <v>620</v>
      </c>
      <c r="I180" s="375">
        <v>5000</v>
      </c>
    </row>
    <row r="181" spans="1:9" ht="51">
      <c r="A181" s="201" t="s">
        <v>1282</v>
      </c>
      <c r="B181" s="178" t="s">
        <v>1041</v>
      </c>
      <c r="C181" s="202" t="s">
        <v>1327</v>
      </c>
      <c r="D181" s="206" t="s">
        <v>732</v>
      </c>
      <c r="E181" s="208">
        <v>43734685</v>
      </c>
      <c r="F181" s="206" t="s">
        <v>738</v>
      </c>
      <c r="G181" s="211" t="s">
        <v>1239</v>
      </c>
      <c r="H181" s="210" t="s">
        <v>620</v>
      </c>
      <c r="I181" s="375">
        <v>14130</v>
      </c>
    </row>
    <row r="182" spans="1:9" ht="51">
      <c r="A182" s="201" t="s">
        <v>1282</v>
      </c>
      <c r="B182" s="178" t="s">
        <v>1041</v>
      </c>
      <c r="C182" s="202" t="s">
        <v>1328</v>
      </c>
      <c r="D182" s="206" t="s">
        <v>653</v>
      </c>
      <c r="E182" s="208">
        <v>43627676</v>
      </c>
      <c r="F182" s="206" t="s">
        <v>656</v>
      </c>
      <c r="G182" s="211" t="s">
        <v>1239</v>
      </c>
      <c r="H182" s="210" t="s">
        <v>620</v>
      </c>
      <c r="I182" s="375">
        <v>22688</v>
      </c>
    </row>
    <row r="183" spans="1:9" ht="51">
      <c r="A183" s="201" t="s">
        <v>1282</v>
      </c>
      <c r="B183" s="178" t="s">
        <v>1041</v>
      </c>
      <c r="C183" s="202" t="s">
        <v>1329</v>
      </c>
      <c r="D183" s="206" t="s">
        <v>731</v>
      </c>
      <c r="E183" s="208">
        <v>43725513</v>
      </c>
      <c r="F183" s="206" t="s">
        <v>737</v>
      </c>
      <c r="G183" s="211" t="s">
        <v>1239</v>
      </c>
      <c r="H183" s="210" t="s">
        <v>620</v>
      </c>
      <c r="I183" s="375">
        <v>43037</v>
      </c>
    </row>
    <row r="184" spans="1:9" ht="51">
      <c r="A184" s="201" t="s">
        <v>1282</v>
      </c>
      <c r="B184" s="178" t="s">
        <v>1041</v>
      </c>
      <c r="C184" s="212" t="s">
        <v>1330</v>
      </c>
      <c r="D184" s="206" t="s">
        <v>647</v>
      </c>
      <c r="E184" s="208">
        <v>43653884</v>
      </c>
      <c r="F184" s="206" t="s">
        <v>650</v>
      </c>
      <c r="G184" s="211" t="s">
        <v>1239</v>
      </c>
      <c r="H184" s="210" t="s">
        <v>620</v>
      </c>
      <c r="I184" s="375">
        <v>47302</v>
      </c>
    </row>
    <row r="185" spans="1:9" ht="51">
      <c r="A185" s="201" t="s">
        <v>1282</v>
      </c>
      <c r="B185" s="178" t="s">
        <v>1041</v>
      </c>
      <c r="C185" s="212" t="s">
        <v>1331</v>
      </c>
      <c r="D185" s="206" t="s">
        <v>649</v>
      </c>
      <c r="E185" s="208">
        <v>43657611</v>
      </c>
      <c r="F185" s="206" t="s">
        <v>652</v>
      </c>
      <c r="G185" s="211" t="s">
        <v>1239</v>
      </c>
      <c r="H185" s="210" t="s">
        <v>620</v>
      </c>
      <c r="I185" s="375">
        <v>778254</v>
      </c>
    </row>
    <row r="186" spans="1:9" ht="51">
      <c r="A186" s="201" t="s">
        <v>1283</v>
      </c>
      <c r="B186" s="178" t="s">
        <v>1041</v>
      </c>
      <c r="C186" s="212" t="s">
        <v>928</v>
      </c>
      <c r="D186" s="206" t="s">
        <v>676</v>
      </c>
      <c r="E186" s="208">
        <v>43635996</v>
      </c>
      <c r="F186" s="206" t="s">
        <v>684</v>
      </c>
      <c r="G186" s="211" t="s">
        <v>1239</v>
      </c>
      <c r="H186" s="210" t="s">
        <v>620</v>
      </c>
      <c r="I186" s="375">
        <v>5000</v>
      </c>
    </row>
    <row r="187" spans="1:9" ht="51">
      <c r="A187" s="201" t="s">
        <v>1283</v>
      </c>
      <c r="B187" s="178" t="s">
        <v>1041</v>
      </c>
      <c r="C187" s="202" t="s">
        <v>1332</v>
      </c>
      <c r="D187" s="206" t="s">
        <v>674</v>
      </c>
      <c r="E187" s="208">
        <v>43644377</v>
      </c>
      <c r="F187" s="206" t="s">
        <v>677</v>
      </c>
      <c r="G187" s="211" t="s">
        <v>1239</v>
      </c>
      <c r="H187" s="210" t="s">
        <v>620</v>
      </c>
      <c r="I187" s="375">
        <v>13093</v>
      </c>
    </row>
    <row r="188" spans="1:9" ht="51">
      <c r="A188" s="201" t="s">
        <v>1283</v>
      </c>
      <c r="B188" s="178" t="s">
        <v>1041</v>
      </c>
      <c r="C188" s="202" t="s">
        <v>930</v>
      </c>
      <c r="D188" s="206" t="s">
        <v>673</v>
      </c>
      <c r="E188" s="208">
        <v>43650899</v>
      </c>
      <c r="F188" s="206" t="s">
        <v>682</v>
      </c>
      <c r="G188" s="211" t="s">
        <v>1239</v>
      </c>
      <c r="H188" s="210" t="s">
        <v>620</v>
      </c>
      <c r="I188" s="375">
        <v>13618</v>
      </c>
    </row>
    <row r="189" spans="1:9" ht="51">
      <c r="A189" s="201" t="s">
        <v>1283</v>
      </c>
      <c r="B189" s="178" t="s">
        <v>1041</v>
      </c>
      <c r="C189" s="202" t="s">
        <v>1333</v>
      </c>
      <c r="D189" s="206" t="s">
        <v>667</v>
      </c>
      <c r="E189" s="208">
        <v>43654909</v>
      </c>
      <c r="F189" s="206" t="s">
        <v>680</v>
      </c>
      <c r="G189" s="211" t="s">
        <v>1239</v>
      </c>
      <c r="H189" s="210" t="s">
        <v>620</v>
      </c>
      <c r="I189" s="375">
        <v>21603</v>
      </c>
    </row>
    <row r="190" spans="1:9" ht="51">
      <c r="A190" s="201" t="s">
        <v>1283</v>
      </c>
      <c r="B190" s="178" t="s">
        <v>1041</v>
      </c>
      <c r="C190" s="202" t="s">
        <v>1334</v>
      </c>
      <c r="D190" s="206" t="s">
        <v>675</v>
      </c>
      <c r="E190" s="208">
        <v>43646725</v>
      </c>
      <c r="F190" s="206" t="s">
        <v>683</v>
      </c>
      <c r="G190" s="211" t="s">
        <v>1239</v>
      </c>
      <c r="H190" s="210" t="s">
        <v>620</v>
      </c>
      <c r="I190" s="375">
        <v>23776</v>
      </c>
    </row>
    <row r="191" spans="1:9" ht="51">
      <c r="A191" s="201" t="s">
        <v>1283</v>
      </c>
      <c r="B191" s="178" t="s">
        <v>1041</v>
      </c>
      <c r="C191" s="202" t="s">
        <v>929</v>
      </c>
      <c r="D191" s="206" t="s">
        <v>676</v>
      </c>
      <c r="E191" s="208">
        <v>43635996</v>
      </c>
      <c r="F191" s="206" t="s">
        <v>684</v>
      </c>
      <c r="G191" s="211" t="s">
        <v>1239</v>
      </c>
      <c r="H191" s="210" t="s">
        <v>620</v>
      </c>
      <c r="I191" s="375">
        <v>108659</v>
      </c>
    </row>
    <row r="192" spans="1:9" ht="51">
      <c r="A192" s="201" t="s">
        <v>1283</v>
      </c>
      <c r="B192" s="178" t="s">
        <v>1041</v>
      </c>
      <c r="C192" s="202" t="s">
        <v>875</v>
      </c>
      <c r="D192" s="206" t="s">
        <v>676</v>
      </c>
      <c r="E192" s="208" t="s">
        <v>1112</v>
      </c>
      <c r="F192" s="206" t="s">
        <v>684</v>
      </c>
      <c r="G192" s="211" t="s">
        <v>1239</v>
      </c>
      <c r="H192" s="210" t="s">
        <v>620</v>
      </c>
      <c r="I192" s="375">
        <v>274065</v>
      </c>
    </row>
    <row r="193" spans="1:9" ht="51">
      <c r="A193" s="201" t="s">
        <v>1283</v>
      </c>
      <c r="B193" s="178" t="s">
        <v>1041</v>
      </c>
      <c r="C193" s="212" t="s">
        <v>1335</v>
      </c>
      <c r="D193" s="206" t="s">
        <v>649</v>
      </c>
      <c r="E193" s="208" t="s">
        <v>1109</v>
      </c>
      <c r="F193" s="206" t="s">
        <v>652</v>
      </c>
      <c r="G193" s="211" t="s">
        <v>1239</v>
      </c>
      <c r="H193" s="210" t="s">
        <v>620</v>
      </c>
      <c r="I193" s="375">
        <v>1863586</v>
      </c>
    </row>
    <row r="194" spans="1:9" ht="51">
      <c r="A194" s="201" t="s">
        <v>1284</v>
      </c>
      <c r="B194" s="178" t="s">
        <v>1041</v>
      </c>
      <c r="C194" s="212" t="s">
        <v>1336</v>
      </c>
      <c r="D194" s="206" t="s">
        <v>647</v>
      </c>
      <c r="E194" s="208" t="s">
        <v>1108</v>
      </c>
      <c r="F194" s="206" t="s">
        <v>650</v>
      </c>
      <c r="G194" s="211" t="s">
        <v>1239</v>
      </c>
      <c r="H194" s="210" t="s">
        <v>620</v>
      </c>
      <c r="I194" s="375">
        <v>7895</v>
      </c>
    </row>
    <row r="195" spans="1:9" ht="64.5" customHeight="1">
      <c r="A195" s="201" t="s">
        <v>1284</v>
      </c>
      <c r="B195" s="178" t="s">
        <v>1041</v>
      </c>
      <c r="C195" s="212" t="s">
        <v>940</v>
      </c>
      <c r="D195" s="206" t="s">
        <v>1510</v>
      </c>
      <c r="E195" s="208">
        <v>33669201</v>
      </c>
      <c r="F195" s="206" t="s">
        <v>1511</v>
      </c>
      <c r="G195" s="211" t="s">
        <v>1249</v>
      </c>
      <c r="H195" s="210" t="s">
        <v>620</v>
      </c>
      <c r="I195" s="375">
        <v>11750</v>
      </c>
    </row>
    <row r="196" spans="1:9" ht="51">
      <c r="A196" s="201" t="s">
        <v>1284</v>
      </c>
      <c r="B196" s="178" t="s">
        <v>1041</v>
      </c>
      <c r="C196" s="202" t="s">
        <v>1337</v>
      </c>
      <c r="D196" s="206" t="s">
        <v>655</v>
      </c>
      <c r="E196" s="208">
        <v>43661848</v>
      </c>
      <c r="F196" s="206" t="s">
        <v>1512</v>
      </c>
      <c r="G196" s="211" t="s">
        <v>1239</v>
      </c>
      <c r="H196" s="210" t="s">
        <v>620</v>
      </c>
      <c r="I196" s="375">
        <v>40221</v>
      </c>
    </row>
    <row r="197" spans="1:9" ht="51">
      <c r="A197" s="201" t="s">
        <v>1284</v>
      </c>
      <c r="B197" s="178" t="s">
        <v>1041</v>
      </c>
      <c r="C197" s="202" t="s">
        <v>942</v>
      </c>
      <c r="D197" s="206" t="s">
        <v>665</v>
      </c>
      <c r="E197" s="208">
        <v>43644382</v>
      </c>
      <c r="F197" s="206" t="s">
        <v>679</v>
      </c>
      <c r="G197" s="211" t="s">
        <v>1239</v>
      </c>
      <c r="H197" s="210" t="s">
        <v>620</v>
      </c>
      <c r="I197" s="375">
        <v>70887</v>
      </c>
    </row>
    <row r="198" spans="1:9" ht="51">
      <c r="A198" s="201" t="s">
        <v>1284</v>
      </c>
      <c r="B198" s="178" t="s">
        <v>1041</v>
      </c>
      <c r="C198" s="202" t="s">
        <v>1338</v>
      </c>
      <c r="D198" s="206" t="s">
        <v>671</v>
      </c>
      <c r="E198" s="208">
        <v>43654888</v>
      </c>
      <c r="F198" s="206" t="s">
        <v>743</v>
      </c>
      <c r="G198" s="211" t="s">
        <v>1239</v>
      </c>
      <c r="H198" s="210" t="s">
        <v>620</v>
      </c>
      <c r="I198" s="375">
        <v>188291</v>
      </c>
    </row>
    <row r="199" spans="1:9" ht="51">
      <c r="A199" s="201" t="s">
        <v>1284</v>
      </c>
      <c r="B199" s="178" t="s">
        <v>1041</v>
      </c>
      <c r="C199" s="202" t="s">
        <v>937</v>
      </c>
      <c r="D199" s="206" t="s">
        <v>669</v>
      </c>
      <c r="E199" s="208">
        <v>43645119</v>
      </c>
      <c r="F199" s="206" t="s">
        <v>742</v>
      </c>
      <c r="G199" s="211" t="s">
        <v>1239</v>
      </c>
      <c r="H199" s="210" t="s">
        <v>620</v>
      </c>
      <c r="I199" s="375">
        <v>267899</v>
      </c>
    </row>
    <row r="200" spans="1:9" ht="51">
      <c r="A200" s="201" t="s">
        <v>1284</v>
      </c>
      <c r="B200" s="178" t="s">
        <v>1041</v>
      </c>
      <c r="C200" s="202" t="s">
        <v>1339</v>
      </c>
      <c r="D200" s="206" t="s">
        <v>658</v>
      </c>
      <c r="E200" s="208">
        <v>43660561</v>
      </c>
      <c r="F200" s="206" t="s">
        <v>661</v>
      </c>
      <c r="G200" s="211" t="s">
        <v>1239</v>
      </c>
      <c r="H200" s="210" t="s">
        <v>620</v>
      </c>
      <c r="I200" s="375">
        <v>274103</v>
      </c>
    </row>
    <row r="201" spans="1:9" ht="51">
      <c r="A201" s="201" t="s">
        <v>1284</v>
      </c>
      <c r="B201" s="178" t="s">
        <v>1041</v>
      </c>
      <c r="C201" s="202" t="s">
        <v>960</v>
      </c>
      <c r="D201" s="206" t="s">
        <v>659</v>
      </c>
      <c r="E201" s="208">
        <v>43636916</v>
      </c>
      <c r="F201" s="206" t="s">
        <v>662</v>
      </c>
      <c r="G201" s="211" t="s">
        <v>1239</v>
      </c>
      <c r="H201" s="210" t="s">
        <v>620</v>
      </c>
      <c r="I201" s="375">
        <v>464950</v>
      </c>
    </row>
    <row r="202" spans="1:9" ht="51">
      <c r="A202" s="201" t="s">
        <v>1284</v>
      </c>
      <c r="B202" s="178" t="s">
        <v>1041</v>
      </c>
      <c r="C202" s="212" t="s">
        <v>965</v>
      </c>
      <c r="D202" s="206" t="s">
        <v>660</v>
      </c>
      <c r="E202" s="208">
        <v>43654846</v>
      </c>
      <c r="F202" s="206" t="s">
        <v>1513</v>
      </c>
      <c r="G202" s="211" t="s">
        <v>1239</v>
      </c>
      <c r="H202" s="210" t="s">
        <v>620</v>
      </c>
      <c r="I202" s="375">
        <v>469292</v>
      </c>
    </row>
    <row r="203" spans="1:9" ht="51">
      <c r="A203" s="201" t="s">
        <v>1284</v>
      </c>
      <c r="B203" s="178" t="s">
        <v>1041</v>
      </c>
      <c r="C203" s="212" t="s">
        <v>949</v>
      </c>
      <c r="D203" s="206" t="s">
        <v>674</v>
      </c>
      <c r="E203" s="208">
        <v>43644377</v>
      </c>
      <c r="F203" s="206" t="s">
        <v>1514</v>
      </c>
      <c r="G203" s="211" t="s">
        <v>1239</v>
      </c>
      <c r="H203" s="210" t="s">
        <v>620</v>
      </c>
      <c r="I203" s="375">
        <v>491855</v>
      </c>
    </row>
    <row r="204" spans="1:9" ht="51">
      <c r="A204" s="201" t="s">
        <v>1284</v>
      </c>
      <c r="B204" s="178" t="s">
        <v>1041</v>
      </c>
      <c r="C204" s="212" t="s">
        <v>1340</v>
      </c>
      <c r="D204" s="206" t="s">
        <v>732</v>
      </c>
      <c r="E204" s="208">
        <v>43734685</v>
      </c>
      <c r="F204" s="206" t="s">
        <v>738</v>
      </c>
      <c r="G204" s="211" t="s">
        <v>1239</v>
      </c>
      <c r="H204" s="210" t="s">
        <v>620</v>
      </c>
      <c r="I204" s="375">
        <v>500269</v>
      </c>
    </row>
    <row r="205" spans="1:9" ht="51">
      <c r="A205" s="201" t="s">
        <v>1284</v>
      </c>
      <c r="B205" s="178" t="s">
        <v>1041</v>
      </c>
      <c r="C205" s="202" t="s">
        <v>934</v>
      </c>
      <c r="D205" s="206" t="s">
        <v>666</v>
      </c>
      <c r="E205" s="208">
        <v>43626410</v>
      </c>
      <c r="F205" s="206" t="s">
        <v>740</v>
      </c>
      <c r="G205" s="211" t="s">
        <v>1239</v>
      </c>
      <c r="H205" s="210" t="s">
        <v>620</v>
      </c>
      <c r="I205" s="375">
        <v>531071</v>
      </c>
    </row>
    <row r="206" spans="1:9" ht="51">
      <c r="A206" s="201" t="s">
        <v>1284</v>
      </c>
      <c r="B206" s="178" t="s">
        <v>1041</v>
      </c>
      <c r="C206" s="202" t="s">
        <v>1341</v>
      </c>
      <c r="D206" s="206" t="s">
        <v>668</v>
      </c>
      <c r="E206" s="208">
        <v>43670475</v>
      </c>
      <c r="F206" s="206" t="s">
        <v>1515</v>
      </c>
      <c r="G206" s="211" t="s">
        <v>1239</v>
      </c>
      <c r="H206" s="210" t="s">
        <v>620</v>
      </c>
      <c r="I206" s="375">
        <v>832339</v>
      </c>
    </row>
    <row r="207" spans="1:9" ht="75.75" customHeight="1">
      <c r="A207" s="201" t="s">
        <v>1060</v>
      </c>
      <c r="B207" s="178" t="s">
        <v>1041</v>
      </c>
      <c r="C207" s="202" t="s">
        <v>1342</v>
      </c>
      <c r="D207" s="206" t="s">
        <v>1446</v>
      </c>
      <c r="E207" s="208">
        <v>37989316</v>
      </c>
      <c r="F207" s="206" t="s">
        <v>1447</v>
      </c>
      <c r="G207" s="211" t="s">
        <v>1250</v>
      </c>
      <c r="H207" s="210" t="s">
        <v>620</v>
      </c>
      <c r="I207" s="375">
        <v>45.65</v>
      </c>
    </row>
    <row r="208" spans="1:9" ht="63.75">
      <c r="A208" s="201" t="s">
        <v>1060</v>
      </c>
      <c r="B208" s="178" t="s">
        <v>1041</v>
      </c>
      <c r="C208" s="202" t="s">
        <v>1343</v>
      </c>
      <c r="D208" s="206" t="s">
        <v>1446</v>
      </c>
      <c r="E208" s="208" t="s">
        <v>1080</v>
      </c>
      <c r="F208" s="206" t="s">
        <v>1447</v>
      </c>
      <c r="G208" s="211" t="s">
        <v>1251</v>
      </c>
      <c r="H208" s="210" t="s">
        <v>620</v>
      </c>
      <c r="I208" s="375">
        <v>547.82</v>
      </c>
    </row>
    <row r="209" spans="1:9" ht="51">
      <c r="A209" s="201" t="s">
        <v>1060</v>
      </c>
      <c r="B209" s="178" t="s">
        <v>1041</v>
      </c>
      <c r="C209" s="202" t="s">
        <v>1344</v>
      </c>
      <c r="D209" s="206" t="s">
        <v>1448</v>
      </c>
      <c r="E209" s="208">
        <v>43145015</v>
      </c>
      <c r="F209" s="206" t="s">
        <v>1449</v>
      </c>
      <c r="G209" s="211" t="s">
        <v>1252</v>
      </c>
      <c r="H209" s="210" t="s">
        <v>620</v>
      </c>
      <c r="I209" s="375">
        <v>669.56</v>
      </c>
    </row>
    <row r="210" spans="1:9" ht="63.75" customHeight="1">
      <c r="A210" s="201" t="s">
        <v>1060</v>
      </c>
      <c r="B210" s="178" t="s">
        <v>1041</v>
      </c>
      <c r="C210" s="202" t="s">
        <v>1345</v>
      </c>
      <c r="D210" s="206" t="s">
        <v>1413</v>
      </c>
      <c r="E210" s="208">
        <v>35497923</v>
      </c>
      <c r="F210" s="206" t="s">
        <v>1412</v>
      </c>
      <c r="G210" s="211" t="s">
        <v>1253</v>
      </c>
      <c r="H210" s="210" t="s">
        <v>620</v>
      </c>
      <c r="I210" s="375">
        <v>6806</v>
      </c>
    </row>
    <row r="211" spans="1:9" ht="51">
      <c r="A211" s="201" t="s">
        <v>1060</v>
      </c>
      <c r="B211" s="178" t="s">
        <v>1041</v>
      </c>
      <c r="C211" s="212" t="s">
        <v>1346</v>
      </c>
      <c r="D211" s="206" t="s">
        <v>676</v>
      </c>
      <c r="E211" s="208">
        <v>43635996</v>
      </c>
      <c r="F211" s="206" t="s">
        <v>684</v>
      </c>
      <c r="G211" s="211" t="s">
        <v>1239</v>
      </c>
      <c r="H211" s="210" t="s">
        <v>620</v>
      </c>
      <c r="I211" s="375">
        <v>8473</v>
      </c>
    </row>
    <row r="212" spans="1:9" ht="51">
      <c r="A212" s="201" t="s">
        <v>1060</v>
      </c>
      <c r="B212" s="178" t="s">
        <v>1041</v>
      </c>
      <c r="C212" s="212" t="s">
        <v>1347</v>
      </c>
      <c r="D212" s="206" t="s">
        <v>732</v>
      </c>
      <c r="E212" s="208" t="s">
        <v>1110</v>
      </c>
      <c r="F212" s="206" t="s">
        <v>738</v>
      </c>
      <c r="G212" s="211" t="s">
        <v>1239</v>
      </c>
      <c r="H212" s="210" t="s">
        <v>620</v>
      </c>
      <c r="I212" s="375">
        <v>17624</v>
      </c>
    </row>
    <row r="213" spans="1:9" ht="51">
      <c r="A213" s="201" t="s">
        <v>1060</v>
      </c>
      <c r="B213" s="178" t="s">
        <v>1041</v>
      </c>
      <c r="C213" s="212" t="s">
        <v>1348</v>
      </c>
      <c r="D213" s="206" t="s">
        <v>731</v>
      </c>
      <c r="E213" s="208" t="s">
        <v>1111</v>
      </c>
      <c r="F213" s="206" t="s">
        <v>737</v>
      </c>
      <c r="G213" s="211" t="s">
        <v>1239</v>
      </c>
      <c r="H213" s="210" t="s">
        <v>620</v>
      </c>
      <c r="I213" s="375">
        <v>39208</v>
      </c>
    </row>
    <row r="214" spans="1:9" ht="51">
      <c r="A214" s="201" t="s">
        <v>1060</v>
      </c>
      <c r="B214" s="178" t="s">
        <v>1041</v>
      </c>
      <c r="C214" s="202" t="s">
        <v>947</v>
      </c>
      <c r="D214" s="206" t="s">
        <v>671</v>
      </c>
      <c r="E214" s="208" t="s">
        <v>1113</v>
      </c>
      <c r="F214" s="206" t="s">
        <v>743</v>
      </c>
      <c r="G214" s="211" t="s">
        <v>1239</v>
      </c>
      <c r="H214" s="210" t="s">
        <v>620</v>
      </c>
      <c r="I214" s="375">
        <v>188290</v>
      </c>
    </row>
    <row r="215" spans="1:9" ht="51">
      <c r="A215" s="201" t="s">
        <v>1060</v>
      </c>
      <c r="B215" s="178" t="s">
        <v>1041</v>
      </c>
      <c r="C215" s="202" t="s">
        <v>1349</v>
      </c>
      <c r="D215" s="206" t="s">
        <v>734</v>
      </c>
      <c r="E215" s="208">
        <v>43686422</v>
      </c>
      <c r="F215" s="206" t="s">
        <v>744</v>
      </c>
      <c r="G215" s="211" t="s">
        <v>1239</v>
      </c>
      <c r="H215" s="210" t="s">
        <v>620</v>
      </c>
      <c r="I215" s="375">
        <v>425991</v>
      </c>
    </row>
    <row r="216" spans="1:9" ht="75" customHeight="1">
      <c r="A216" s="201" t="s">
        <v>1285</v>
      </c>
      <c r="B216" s="178" t="s">
        <v>1041</v>
      </c>
      <c r="C216" s="202" t="s">
        <v>1350</v>
      </c>
      <c r="D216" s="206" t="s">
        <v>1492</v>
      </c>
      <c r="E216" s="208">
        <v>40459518</v>
      </c>
      <c r="F216" s="206" t="s">
        <v>1493</v>
      </c>
      <c r="G216" s="211" t="s">
        <v>1254</v>
      </c>
      <c r="H216" s="210" t="s">
        <v>620</v>
      </c>
      <c r="I216" s="375">
        <v>20000</v>
      </c>
    </row>
    <row r="217" spans="1:9" ht="75.75" customHeight="1">
      <c r="A217" s="201" t="s">
        <v>1285</v>
      </c>
      <c r="B217" s="178" t="s">
        <v>1041</v>
      </c>
      <c r="C217" s="202" t="s">
        <v>961</v>
      </c>
      <c r="D217" s="206" t="s">
        <v>1492</v>
      </c>
      <c r="E217" s="208" t="s">
        <v>1103</v>
      </c>
      <c r="F217" s="206" t="s">
        <v>1493</v>
      </c>
      <c r="G217" s="211" t="s">
        <v>1255</v>
      </c>
      <c r="H217" s="210" t="s">
        <v>620</v>
      </c>
      <c r="I217" s="375">
        <v>21500</v>
      </c>
    </row>
    <row r="218" spans="1:9" ht="56.25">
      <c r="A218" s="201" t="s">
        <v>1285</v>
      </c>
      <c r="B218" s="178" t="s">
        <v>1041</v>
      </c>
      <c r="C218" s="202" t="s">
        <v>1351</v>
      </c>
      <c r="D218" s="206" t="s">
        <v>1516</v>
      </c>
      <c r="E218" s="208">
        <v>42771113</v>
      </c>
      <c r="F218" s="206" t="s">
        <v>1421</v>
      </c>
      <c r="G218" s="211" t="s">
        <v>1256</v>
      </c>
      <c r="H218" s="210" t="s">
        <v>620</v>
      </c>
      <c r="I218" s="375">
        <v>26580</v>
      </c>
    </row>
    <row r="219" spans="1:9" ht="56.25">
      <c r="A219" s="201" t="s">
        <v>1285</v>
      </c>
      <c r="B219" s="178" t="s">
        <v>1041</v>
      </c>
      <c r="C219" s="202" t="s">
        <v>1352</v>
      </c>
      <c r="D219" s="206" t="s">
        <v>1516</v>
      </c>
      <c r="E219" s="208" t="s">
        <v>1067</v>
      </c>
      <c r="F219" s="206" t="s">
        <v>1421</v>
      </c>
      <c r="G219" s="211" t="s">
        <v>1257</v>
      </c>
      <c r="H219" s="210" t="s">
        <v>620</v>
      </c>
      <c r="I219" s="375">
        <v>102795</v>
      </c>
    </row>
    <row r="220" spans="1:9" ht="110.25" customHeight="1">
      <c r="A220" s="201" t="s">
        <v>1286</v>
      </c>
      <c r="B220" s="178" t="s">
        <v>1041</v>
      </c>
      <c r="C220" s="212" t="s">
        <v>1353</v>
      </c>
      <c r="D220" s="206" t="s">
        <v>1517</v>
      </c>
      <c r="E220" s="208">
        <v>32835882</v>
      </c>
      <c r="F220" s="206" t="s">
        <v>1518</v>
      </c>
      <c r="G220" s="211" t="s">
        <v>1258</v>
      </c>
      <c r="H220" s="210" t="s">
        <v>620</v>
      </c>
      <c r="I220" s="375">
        <v>12799.2</v>
      </c>
    </row>
    <row r="221" spans="1:9" ht="51">
      <c r="A221" s="201" t="s">
        <v>1286</v>
      </c>
      <c r="B221" s="178" t="s">
        <v>1041</v>
      </c>
      <c r="C221" s="212" t="s">
        <v>1354</v>
      </c>
      <c r="D221" s="206" t="s">
        <v>1519</v>
      </c>
      <c r="E221" s="208">
        <v>25020009</v>
      </c>
      <c r="F221" s="206" t="s">
        <v>1520</v>
      </c>
      <c r="G221" s="211" t="s">
        <v>1259</v>
      </c>
      <c r="H221" s="210" t="s">
        <v>620</v>
      </c>
      <c r="I221" s="375">
        <v>91260</v>
      </c>
    </row>
    <row r="222" spans="1:9" ht="51">
      <c r="A222" s="201" t="s">
        <v>1287</v>
      </c>
      <c r="B222" s="178" t="s">
        <v>1041</v>
      </c>
      <c r="C222" s="212" t="s">
        <v>1355</v>
      </c>
      <c r="D222" s="206" t="s">
        <v>730</v>
      </c>
      <c r="E222" s="208">
        <v>43725419</v>
      </c>
      <c r="F222" s="206" t="s">
        <v>652</v>
      </c>
      <c r="G222" s="211" t="s">
        <v>1239</v>
      </c>
      <c r="H222" s="210" t="s">
        <v>620</v>
      </c>
      <c r="I222" s="375">
        <v>100000</v>
      </c>
    </row>
    <row r="223" spans="1:9" ht="51">
      <c r="A223" s="201" t="s">
        <v>989</v>
      </c>
      <c r="B223" s="178" t="s">
        <v>1041</v>
      </c>
      <c r="C223" s="202" t="s">
        <v>984</v>
      </c>
      <c r="D223" s="206" t="s">
        <v>692</v>
      </c>
      <c r="E223" s="208">
        <v>20953647</v>
      </c>
      <c r="F223" s="206" t="s">
        <v>693</v>
      </c>
      <c r="G223" s="211" t="s">
        <v>975</v>
      </c>
      <c r="H223" s="210" t="s">
        <v>620</v>
      </c>
      <c r="I223" s="375">
        <v>200</v>
      </c>
    </row>
    <row r="224" spans="1:9" ht="51">
      <c r="A224" s="201" t="s">
        <v>989</v>
      </c>
      <c r="B224" s="178" t="s">
        <v>1041</v>
      </c>
      <c r="C224" s="202" t="s">
        <v>985</v>
      </c>
      <c r="D224" s="206" t="s">
        <v>692</v>
      </c>
      <c r="E224" s="208">
        <v>20953647</v>
      </c>
      <c r="F224" s="206" t="s">
        <v>693</v>
      </c>
      <c r="G224" s="211" t="s">
        <v>976</v>
      </c>
      <c r="H224" s="210" t="s">
        <v>620</v>
      </c>
      <c r="I224" s="375">
        <v>200</v>
      </c>
    </row>
    <row r="225" spans="1:9" ht="51">
      <c r="A225" s="201" t="s">
        <v>989</v>
      </c>
      <c r="B225" s="178" t="s">
        <v>1041</v>
      </c>
      <c r="C225" s="202" t="s">
        <v>986</v>
      </c>
      <c r="D225" s="206" t="s">
        <v>692</v>
      </c>
      <c r="E225" s="208">
        <v>20953647</v>
      </c>
      <c r="F225" s="206" t="s">
        <v>693</v>
      </c>
      <c r="G225" s="211" t="s">
        <v>977</v>
      </c>
      <c r="H225" s="210" t="s">
        <v>620</v>
      </c>
      <c r="I225" s="375">
        <v>1258.82</v>
      </c>
    </row>
    <row r="226" spans="1:9" ht="51">
      <c r="A226" s="201" t="s">
        <v>1288</v>
      </c>
      <c r="B226" s="178" t="s">
        <v>1041</v>
      </c>
      <c r="C226" s="202" t="s">
        <v>1356</v>
      </c>
      <c r="D226" s="206" t="s">
        <v>1428</v>
      </c>
      <c r="E226" s="208">
        <v>19087191</v>
      </c>
      <c r="F226" s="206" t="s">
        <v>652</v>
      </c>
      <c r="G226" s="211" t="s">
        <v>1260</v>
      </c>
      <c r="H226" s="210" t="s">
        <v>620</v>
      </c>
      <c r="I226" s="375">
        <v>14760</v>
      </c>
    </row>
    <row r="227" spans="1:9" ht="51">
      <c r="A227" s="201" t="s">
        <v>1288</v>
      </c>
      <c r="B227" s="178" t="s">
        <v>1041</v>
      </c>
      <c r="C227" s="202" t="s">
        <v>1357</v>
      </c>
      <c r="D227" s="206" t="s">
        <v>1428</v>
      </c>
      <c r="E227" s="208" t="s">
        <v>1071</v>
      </c>
      <c r="F227" s="206" t="s">
        <v>652</v>
      </c>
      <c r="G227" s="211" t="s">
        <v>1261</v>
      </c>
      <c r="H227" s="210" t="s">
        <v>620</v>
      </c>
      <c r="I227" s="375">
        <v>15147</v>
      </c>
    </row>
    <row r="228" spans="1:9" ht="51">
      <c r="A228" s="201" t="s">
        <v>1288</v>
      </c>
      <c r="B228" s="178" t="s">
        <v>1041</v>
      </c>
      <c r="C228" s="202" t="s">
        <v>1358</v>
      </c>
      <c r="D228" s="206" t="s">
        <v>730</v>
      </c>
      <c r="E228" s="208">
        <v>43725419</v>
      </c>
      <c r="F228" s="206" t="s">
        <v>652</v>
      </c>
      <c r="G228" s="211" t="s">
        <v>1239</v>
      </c>
      <c r="H228" s="210" t="s">
        <v>620</v>
      </c>
      <c r="I228" s="375">
        <v>50000</v>
      </c>
    </row>
    <row r="229" spans="1:9" ht="51">
      <c r="A229" s="201" t="s">
        <v>1288</v>
      </c>
      <c r="B229" s="178" t="s">
        <v>1041</v>
      </c>
      <c r="C229" s="212" t="s">
        <v>1359</v>
      </c>
      <c r="D229" s="206" t="s">
        <v>730</v>
      </c>
      <c r="E229" s="208" t="s">
        <v>1107</v>
      </c>
      <c r="F229" s="206" t="s">
        <v>652</v>
      </c>
      <c r="G229" s="211" t="s">
        <v>1239</v>
      </c>
      <c r="H229" s="210" t="s">
        <v>620</v>
      </c>
      <c r="I229" s="375">
        <v>150000</v>
      </c>
    </row>
    <row r="230" spans="1:9" ht="51">
      <c r="A230" s="201" t="s">
        <v>1288</v>
      </c>
      <c r="B230" s="178" t="s">
        <v>1041</v>
      </c>
      <c r="C230" s="212" t="s">
        <v>1360</v>
      </c>
      <c r="D230" s="206" t="s">
        <v>730</v>
      </c>
      <c r="E230" s="208" t="s">
        <v>1107</v>
      </c>
      <c r="F230" s="206" t="s">
        <v>652</v>
      </c>
      <c r="G230" s="211" t="s">
        <v>1239</v>
      </c>
      <c r="H230" s="210" t="s">
        <v>620</v>
      </c>
      <c r="I230" s="375">
        <v>750000</v>
      </c>
    </row>
    <row r="231" spans="1:9" ht="51">
      <c r="A231" s="201" t="s">
        <v>1288</v>
      </c>
      <c r="B231" s="178" t="s">
        <v>1041</v>
      </c>
      <c r="C231" s="212" t="s">
        <v>1361</v>
      </c>
      <c r="D231" s="206" t="s">
        <v>649</v>
      </c>
      <c r="E231" s="208">
        <v>43657611</v>
      </c>
      <c r="F231" s="206" t="s">
        <v>652</v>
      </c>
      <c r="G231" s="211" t="s">
        <v>1239</v>
      </c>
      <c r="H231" s="210" t="s">
        <v>620</v>
      </c>
      <c r="I231" s="375">
        <v>1000000</v>
      </c>
    </row>
    <row r="232" spans="1:9" ht="51">
      <c r="A232" s="201" t="s">
        <v>1288</v>
      </c>
      <c r="B232" s="178" t="s">
        <v>1041</v>
      </c>
      <c r="C232" s="202" t="s">
        <v>1362</v>
      </c>
      <c r="D232" s="206" t="s">
        <v>730</v>
      </c>
      <c r="E232" s="208" t="s">
        <v>1107</v>
      </c>
      <c r="F232" s="206" t="s">
        <v>652</v>
      </c>
      <c r="G232" s="211" t="s">
        <v>1239</v>
      </c>
      <c r="H232" s="210" t="s">
        <v>620</v>
      </c>
      <c r="I232" s="375">
        <v>1000000</v>
      </c>
    </row>
    <row r="233" spans="1:9" ht="51">
      <c r="A233" s="201" t="s">
        <v>1288</v>
      </c>
      <c r="B233" s="178" t="s">
        <v>1041</v>
      </c>
      <c r="C233" s="202" t="s">
        <v>1363</v>
      </c>
      <c r="D233" s="206" t="s">
        <v>730</v>
      </c>
      <c r="E233" s="208" t="s">
        <v>1107</v>
      </c>
      <c r="F233" s="206" t="s">
        <v>652</v>
      </c>
      <c r="G233" s="211" t="s">
        <v>1239</v>
      </c>
      <c r="H233" s="210" t="s">
        <v>620</v>
      </c>
      <c r="I233" s="375">
        <v>3700000</v>
      </c>
    </row>
    <row r="234" spans="1:11" ht="15">
      <c r="A234" s="538" t="s">
        <v>621</v>
      </c>
      <c r="B234" s="538"/>
      <c r="C234" s="538"/>
      <c r="D234" s="538"/>
      <c r="E234" s="538"/>
      <c r="F234" s="538"/>
      <c r="G234" s="538"/>
      <c r="H234" s="538"/>
      <c r="I234" s="235">
        <f>SUM(I37:I233)</f>
        <v>35558009.529999994</v>
      </c>
      <c r="J234" s="207">
        <v>35736479.53</v>
      </c>
      <c r="K234" s="311">
        <f>I234-J234</f>
        <v>-178470.00000000745</v>
      </c>
    </row>
  </sheetData>
  <sheetProtection formatCells="0" formatColumns="0" formatRows="0" insertColumns="0" insertRows="0" insertHyperlinks="0" deleteColumns="0" deleteRows="0" sort="0" autoFilter="0" pivotTables="0"/>
  <autoFilter ref="A36:I234"/>
  <mergeCells count="3">
    <mergeCell ref="A1:I1"/>
    <mergeCell ref="A33:H33"/>
    <mergeCell ref="A234:H234"/>
  </mergeCells>
  <printOptions/>
  <pageMargins left="0.2362204724409449" right="0.03937007874015748" top="0.15748031496062992" bottom="0.15748031496062992"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92D050"/>
  </sheetPr>
  <dimension ref="A1:I27"/>
  <sheetViews>
    <sheetView zoomScalePageLayoutView="0" workbookViewId="0" topLeftCell="A1">
      <selection activeCell="P16" sqref="P16"/>
    </sheetView>
  </sheetViews>
  <sheetFormatPr defaultColWidth="9.140625" defaultRowHeight="15"/>
  <cols>
    <col min="1" max="1" width="12.28125" style="0" customWidth="1"/>
    <col min="2" max="2" width="9.8515625" style="0" customWidth="1"/>
    <col min="3" max="3" width="11.7109375" style="0" customWidth="1"/>
    <col min="4" max="4" width="16.140625" style="0" customWidth="1"/>
    <col min="5" max="5" width="13.7109375" style="0" customWidth="1"/>
    <col min="6" max="6" width="15.57421875" style="0" customWidth="1"/>
    <col min="7" max="7" width="17.00390625" style="0" customWidth="1"/>
    <col min="8" max="8" width="8.28125" style="0" customWidth="1"/>
    <col min="9" max="9" width="14.140625" style="0" customWidth="1"/>
  </cols>
  <sheetData>
    <row r="1" spans="1:9" ht="15">
      <c r="A1" s="539" t="s">
        <v>350</v>
      </c>
      <c r="B1" s="539"/>
      <c r="C1" s="539"/>
      <c r="D1" s="539"/>
      <c r="E1" s="539"/>
      <c r="F1" s="539"/>
      <c r="G1" s="539"/>
      <c r="H1" s="539"/>
      <c r="I1" s="539"/>
    </row>
    <row r="2" spans="1:9" ht="15">
      <c r="A2" s="33"/>
      <c r="B2" s="19"/>
      <c r="C2" s="19"/>
      <c r="D2" s="19"/>
      <c r="E2" s="19"/>
      <c r="F2" s="19"/>
      <c r="G2" s="19"/>
      <c r="H2" s="19"/>
      <c r="I2" s="19"/>
    </row>
    <row r="3" spans="1:9" ht="15">
      <c r="A3" s="34" t="s">
        <v>393</v>
      </c>
      <c r="B3" s="19"/>
      <c r="C3" s="19"/>
      <c r="D3" s="19"/>
      <c r="E3" s="19"/>
      <c r="F3" s="19"/>
      <c r="G3" s="19"/>
      <c r="H3" s="19"/>
      <c r="I3" s="19"/>
    </row>
    <row r="4" spans="1:9" ht="67.5">
      <c r="A4" s="67" t="s">
        <v>347</v>
      </c>
      <c r="B4" s="67" t="s">
        <v>205</v>
      </c>
      <c r="C4" s="67" t="s">
        <v>216</v>
      </c>
      <c r="D4" s="67" t="s">
        <v>502</v>
      </c>
      <c r="E4" s="67" t="s">
        <v>611</v>
      </c>
      <c r="F4" s="67" t="s">
        <v>415</v>
      </c>
      <c r="G4" s="67" t="s">
        <v>410</v>
      </c>
      <c r="H4" s="67" t="s">
        <v>31</v>
      </c>
      <c r="I4" s="67" t="s">
        <v>196</v>
      </c>
    </row>
    <row r="5" spans="1:9" ht="22.5">
      <c r="A5" s="163"/>
      <c r="B5" s="163"/>
      <c r="C5" s="163"/>
      <c r="D5" s="163"/>
      <c r="E5" s="163"/>
      <c r="F5" s="163"/>
      <c r="G5" s="163"/>
      <c r="H5" s="67" t="s">
        <v>632</v>
      </c>
      <c r="I5" s="159">
        <v>0</v>
      </c>
    </row>
    <row r="6" spans="1:9" ht="22.5">
      <c r="A6" s="163"/>
      <c r="B6" s="163"/>
      <c r="C6" s="163"/>
      <c r="D6" s="163"/>
      <c r="E6" s="163"/>
      <c r="F6" s="163"/>
      <c r="G6" s="163"/>
      <c r="H6" s="67" t="s">
        <v>632</v>
      </c>
      <c r="I6" s="159">
        <v>0</v>
      </c>
    </row>
    <row r="7" spans="1:9" ht="22.5">
      <c r="A7" s="163"/>
      <c r="B7" s="163"/>
      <c r="C7" s="163"/>
      <c r="D7" s="163"/>
      <c r="E7" s="163"/>
      <c r="F7" s="163"/>
      <c r="G7" s="163"/>
      <c r="H7" s="67" t="s">
        <v>632</v>
      </c>
      <c r="I7" s="159">
        <v>0</v>
      </c>
    </row>
    <row r="8" spans="1:9" ht="22.5">
      <c r="A8" s="163"/>
      <c r="B8" s="163"/>
      <c r="C8" s="163"/>
      <c r="D8" s="163"/>
      <c r="E8" s="163"/>
      <c r="F8" s="163"/>
      <c r="G8" s="163"/>
      <c r="H8" s="67" t="s">
        <v>632</v>
      </c>
      <c r="I8" s="159">
        <v>0</v>
      </c>
    </row>
    <row r="9" spans="1:9" ht="22.5">
      <c r="A9" s="163"/>
      <c r="B9" s="163"/>
      <c r="C9" s="163"/>
      <c r="D9" s="163"/>
      <c r="E9" s="163"/>
      <c r="F9" s="163"/>
      <c r="G9" s="163"/>
      <c r="H9" s="67" t="s">
        <v>632</v>
      </c>
      <c r="I9" s="159">
        <v>0</v>
      </c>
    </row>
    <row r="10" spans="1:9" ht="22.5">
      <c r="A10" s="163"/>
      <c r="B10" s="163"/>
      <c r="C10" s="163"/>
      <c r="D10" s="163"/>
      <c r="E10" s="163"/>
      <c r="F10" s="163"/>
      <c r="G10" s="163"/>
      <c r="H10" s="67" t="s">
        <v>632</v>
      </c>
      <c r="I10" s="159">
        <v>0</v>
      </c>
    </row>
    <row r="11" spans="1:9" ht="22.5">
      <c r="A11" s="163"/>
      <c r="B11" s="163"/>
      <c r="C11" s="163"/>
      <c r="D11" s="163"/>
      <c r="E11" s="163"/>
      <c r="F11" s="163"/>
      <c r="G11" s="163"/>
      <c r="H11" s="67" t="s">
        <v>632</v>
      </c>
      <c r="I11" s="159"/>
    </row>
    <row r="12" spans="1:9" ht="22.5">
      <c r="A12" s="184" t="s">
        <v>453</v>
      </c>
      <c r="B12" s="184" t="s">
        <v>453</v>
      </c>
      <c r="C12" s="184" t="s">
        <v>453</v>
      </c>
      <c r="D12" s="184" t="s">
        <v>453</v>
      </c>
      <c r="E12" s="184" t="s">
        <v>453</v>
      </c>
      <c r="F12" s="184" t="s">
        <v>453</v>
      </c>
      <c r="G12" s="184" t="s">
        <v>453</v>
      </c>
      <c r="H12" s="67" t="s">
        <v>632</v>
      </c>
      <c r="I12" s="159">
        <v>0</v>
      </c>
    </row>
    <row r="13" spans="1:9" ht="15">
      <c r="A13" s="540" t="s">
        <v>351</v>
      </c>
      <c r="B13" s="540"/>
      <c r="C13" s="540"/>
      <c r="D13" s="540"/>
      <c r="E13" s="540"/>
      <c r="F13" s="540"/>
      <c r="G13" s="540"/>
      <c r="H13" s="540"/>
      <c r="I13" s="100">
        <f>SUM(I5:I12)</f>
        <v>0</v>
      </c>
    </row>
    <row r="14" spans="1:9" ht="15">
      <c r="A14" s="18"/>
      <c r="B14" s="19"/>
      <c r="C14" s="19"/>
      <c r="D14" s="19"/>
      <c r="E14" s="19"/>
      <c r="F14" s="19"/>
      <c r="G14" s="19"/>
      <c r="H14" s="19"/>
      <c r="I14" s="19"/>
    </row>
    <row r="15" spans="1:9" ht="15">
      <c r="A15" s="34" t="s">
        <v>394</v>
      </c>
      <c r="B15" s="19"/>
      <c r="C15" s="19"/>
      <c r="D15" s="19"/>
      <c r="E15" s="19"/>
      <c r="F15" s="19"/>
      <c r="G15" s="19"/>
      <c r="H15" s="19"/>
      <c r="I15" s="19"/>
    </row>
    <row r="16" spans="1:9" ht="67.5">
      <c r="A16" s="67" t="s">
        <v>347</v>
      </c>
      <c r="B16" s="67" t="s">
        <v>205</v>
      </c>
      <c r="C16" s="67" t="s">
        <v>216</v>
      </c>
      <c r="D16" s="67" t="s">
        <v>319</v>
      </c>
      <c r="E16" s="67" t="s">
        <v>405</v>
      </c>
      <c r="F16" s="67" t="s">
        <v>467</v>
      </c>
      <c r="G16" s="67" t="s">
        <v>410</v>
      </c>
      <c r="H16" s="67" t="s">
        <v>31</v>
      </c>
      <c r="I16" s="67" t="s">
        <v>196</v>
      </c>
    </row>
    <row r="17" spans="1:9" ht="22.5">
      <c r="A17" s="163"/>
      <c r="B17" s="163"/>
      <c r="C17" s="163"/>
      <c r="D17" s="163"/>
      <c r="E17" s="163"/>
      <c r="F17" s="163"/>
      <c r="G17" s="163"/>
      <c r="H17" s="67" t="s">
        <v>633</v>
      </c>
      <c r="I17" s="159">
        <v>0</v>
      </c>
    </row>
    <row r="18" spans="1:9" ht="22.5">
      <c r="A18" s="163"/>
      <c r="B18" s="163"/>
      <c r="C18" s="163"/>
      <c r="D18" s="163"/>
      <c r="E18" s="163"/>
      <c r="F18" s="163"/>
      <c r="G18" s="163"/>
      <c r="H18" s="67" t="s">
        <v>633</v>
      </c>
      <c r="I18" s="159">
        <v>0</v>
      </c>
    </row>
    <row r="19" spans="1:9" ht="22.5">
      <c r="A19" s="163"/>
      <c r="B19" s="163"/>
      <c r="C19" s="163"/>
      <c r="D19" s="163"/>
      <c r="E19" s="163"/>
      <c r="F19" s="163"/>
      <c r="G19" s="163"/>
      <c r="H19" s="67" t="s">
        <v>633</v>
      </c>
      <c r="I19" s="159">
        <v>0</v>
      </c>
    </row>
    <row r="20" spans="1:9" ht="22.5">
      <c r="A20" s="163"/>
      <c r="B20" s="163"/>
      <c r="C20" s="163"/>
      <c r="D20" s="163"/>
      <c r="E20" s="163"/>
      <c r="F20" s="163"/>
      <c r="G20" s="163"/>
      <c r="H20" s="67" t="s">
        <v>633</v>
      </c>
      <c r="I20" s="159">
        <v>0</v>
      </c>
    </row>
    <row r="21" spans="1:9" ht="22.5">
      <c r="A21" s="163"/>
      <c r="B21" s="163"/>
      <c r="C21" s="163"/>
      <c r="D21" s="163"/>
      <c r="E21" s="163"/>
      <c r="F21" s="163"/>
      <c r="G21" s="163"/>
      <c r="H21" s="67" t="s">
        <v>633</v>
      </c>
      <c r="I21" s="159">
        <v>0</v>
      </c>
    </row>
    <row r="22" spans="1:9" ht="22.5">
      <c r="A22" s="163"/>
      <c r="B22" s="163"/>
      <c r="C22" s="163"/>
      <c r="D22" s="163"/>
      <c r="E22" s="163"/>
      <c r="F22" s="163"/>
      <c r="G22" s="163"/>
      <c r="H22" s="67" t="s">
        <v>633</v>
      </c>
      <c r="I22" s="159">
        <v>0</v>
      </c>
    </row>
    <row r="23" spans="1:9" ht="22.5">
      <c r="A23" s="163"/>
      <c r="B23" s="163"/>
      <c r="C23" s="163"/>
      <c r="D23" s="163"/>
      <c r="E23" s="163"/>
      <c r="F23" s="163"/>
      <c r="G23" s="163"/>
      <c r="H23" s="67" t="s">
        <v>633</v>
      </c>
      <c r="I23" s="159"/>
    </row>
    <row r="24" spans="1:9" ht="22.5">
      <c r="A24" s="184" t="s">
        <v>453</v>
      </c>
      <c r="B24" s="184" t="s">
        <v>453</v>
      </c>
      <c r="C24" s="184" t="s">
        <v>453</v>
      </c>
      <c r="D24" s="184" t="s">
        <v>453</v>
      </c>
      <c r="E24" s="184" t="s">
        <v>453</v>
      </c>
      <c r="F24" s="184" t="s">
        <v>453</v>
      </c>
      <c r="G24" s="184" t="s">
        <v>453</v>
      </c>
      <c r="H24" s="67" t="s">
        <v>633</v>
      </c>
      <c r="I24" s="159">
        <v>0</v>
      </c>
    </row>
    <row r="25" spans="1:9" ht="15">
      <c r="A25" s="540" t="s">
        <v>349</v>
      </c>
      <c r="B25" s="540"/>
      <c r="C25" s="540"/>
      <c r="D25" s="540"/>
      <c r="E25" s="540"/>
      <c r="F25" s="540"/>
      <c r="G25" s="540"/>
      <c r="H25" s="540"/>
      <c r="I25" s="183">
        <f>SUM(I17:I24)</f>
        <v>0</v>
      </c>
    </row>
    <row r="26" spans="1:9" ht="15">
      <c r="A26" s="20"/>
      <c r="B26" s="19"/>
      <c r="C26" s="19"/>
      <c r="D26" s="19"/>
      <c r="E26" s="19"/>
      <c r="F26" s="19"/>
      <c r="G26" s="19"/>
      <c r="H26" s="19"/>
      <c r="I26" s="182"/>
    </row>
    <row r="27" spans="1:9" ht="15">
      <c r="A27" s="18" t="s">
        <v>395</v>
      </c>
      <c r="B27" s="19"/>
      <c r="C27" s="19"/>
      <c r="D27" s="19"/>
      <c r="E27" s="19"/>
      <c r="F27" s="19"/>
      <c r="G27" s="19"/>
      <c r="H27" s="19"/>
      <c r="I27" s="19"/>
    </row>
  </sheetData>
  <sheetProtection password="CE28" sheet="1" formatCells="0" formatColumns="0" formatRows="0" insertColumns="0" insertRows="0" insertHyperlinks="0" deleteColumns="0" deleteRows="0" sort="0" autoFilter="0" pivotTables="0"/>
  <mergeCells count="3">
    <mergeCell ref="A1:I1"/>
    <mergeCell ref="A13:H13"/>
    <mergeCell ref="A25:H25"/>
  </mergeCells>
  <printOptions/>
  <pageMargins left="0.31496062992125984" right="0.31496062992125984" top="0.7480314960629921" bottom="0.7480314960629921" header="0.31496062992125984" footer="0.31496062992125984"/>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H13"/>
  <sheetViews>
    <sheetView zoomScalePageLayoutView="0" workbookViewId="0" topLeftCell="A1">
      <selection activeCell="S23" sqref="S23"/>
    </sheetView>
  </sheetViews>
  <sheetFormatPr defaultColWidth="9.140625" defaultRowHeight="15"/>
  <cols>
    <col min="1" max="1" width="9.57421875" style="0" customWidth="1"/>
    <col min="2" max="2" width="10.28125" style="0" customWidth="1"/>
    <col min="3" max="3" width="12.8515625" style="0" customWidth="1"/>
    <col min="4" max="4" width="13.00390625" style="0" customWidth="1"/>
    <col min="5" max="5" width="13.57421875" style="0" customWidth="1"/>
    <col min="6" max="6" width="20.8515625" style="0" customWidth="1"/>
    <col min="8" max="8" width="10.421875" style="0" customWidth="1"/>
  </cols>
  <sheetData>
    <row r="1" spans="1:8" ht="33" customHeight="1">
      <c r="A1" s="541" t="s">
        <v>396</v>
      </c>
      <c r="B1" s="541"/>
      <c r="C1" s="541"/>
      <c r="D1" s="541"/>
      <c r="E1" s="541"/>
      <c r="F1" s="541"/>
      <c r="G1" s="541"/>
      <c r="H1" s="541"/>
    </row>
    <row r="2" spans="1:8" ht="15">
      <c r="A2" s="18"/>
      <c r="B2" s="19"/>
      <c r="C2" s="19"/>
      <c r="D2" s="19"/>
      <c r="E2" s="19"/>
      <c r="F2" s="19"/>
      <c r="G2" s="19"/>
      <c r="H2" s="19"/>
    </row>
    <row r="3" spans="1:8" ht="15">
      <c r="A3" s="21" t="s">
        <v>397</v>
      </c>
      <c r="B3" s="19"/>
      <c r="C3" s="19"/>
      <c r="D3" s="19"/>
      <c r="E3" s="19"/>
      <c r="F3" s="19"/>
      <c r="G3" s="19"/>
      <c r="H3" s="19"/>
    </row>
    <row r="4" spans="1:8" ht="45">
      <c r="A4" s="67" t="s">
        <v>352</v>
      </c>
      <c r="B4" s="67" t="s">
        <v>216</v>
      </c>
      <c r="C4" s="67" t="s">
        <v>502</v>
      </c>
      <c r="D4" s="67" t="s">
        <v>611</v>
      </c>
      <c r="E4" s="67" t="s">
        <v>415</v>
      </c>
      <c r="F4" s="67" t="s">
        <v>410</v>
      </c>
      <c r="G4" s="67" t="s">
        <v>31</v>
      </c>
      <c r="H4" s="67" t="s">
        <v>196</v>
      </c>
    </row>
    <row r="5" spans="1:8" ht="15">
      <c r="A5" s="45" t="s">
        <v>453</v>
      </c>
      <c r="B5" s="45" t="s">
        <v>453</v>
      </c>
      <c r="C5" s="45" t="s">
        <v>453</v>
      </c>
      <c r="D5" s="45" t="s">
        <v>453</v>
      </c>
      <c r="E5" s="45" t="s">
        <v>453</v>
      </c>
      <c r="F5" s="45" t="s">
        <v>453</v>
      </c>
      <c r="G5" s="45" t="s">
        <v>453</v>
      </c>
      <c r="H5" s="45" t="s">
        <v>453</v>
      </c>
    </row>
    <row r="6" spans="1:8" ht="15">
      <c r="A6" s="540" t="s">
        <v>140</v>
      </c>
      <c r="B6" s="540"/>
      <c r="C6" s="540"/>
      <c r="D6" s="540"/>
      <c r="E6" s="540"/>
      <c r="F6" s="540"/>
      <c r="G6" s="540"/>
      <c r="H6" s="45" t="s">
        <v>453</v>
      </c>
    </row>
    <row r="7" spans="1:8" ht="15">
      <c r="A7" s="17" t="s">
        <v>145</v>
      </c>
      <c r="B7" s="19"/>
      <c r="C7" s="19"/>
      <c r="D7" s="19"/>
      <c r="E7" s="19"/>
      <c r="F7" s="19"/>
      <c r="G7" s="19"/>
      <c r="H7" s="19"/>
    </row>
    <row r="8" spans="1:8" ht="15">
      <c r="A8" s="21" t="s">
        <v>394</v>
      </c>
      <c r="B8" s="19"/>
      <c r="C8" s="19"/>
      <c r="D8" s="19"/>
      <c r="E8" s="19"/>
      <c r="F8" s="19"/>
      <c r="G8" s="19"/>
      <c r="H8" s="19"/>
    </row>
    <row r="9" spans="1:8" ht="67.5">
      <c r="A9" s="67" t="s">
        <v>347</v>
      </c>
      <c r="B9" s="67" t="s">
        <v>216</v>
      </c>
      <c r="C9" s="67" t="s">
        <v>319</v>
      </c>
      <c r="D9" s="67" t="s">
        <v>405</v>
      </c>
      <c r="E9" s="67" t="s">
        <v>467</v>
      </c>
      <c r="F9" s="67" t="s">
        <v>410</v>
      </c>
      <c r="G9" s="67" t="s">
        <v>31</v>
      </c>
      <c r="H9" s="67" t="s">
        <v>196</v>
      </c>
    </row>
    <row r="10" spans="1:8" ht="15">
      <c r="A10" s="45" t="s">
        <v>453</v>
      </c>
      <c r="B10" s="45" t="s">
        <v>453</v>
      </c>
      <c r="C10" s="45" t="s">
        <v>453</v>
      </c>
      <c r="D10" s="45" t="s">
        <v>453</v>
      </c>
      <c r="E10" s="45" t="s">
        <v>453</v>
      </c>
      <c r="F10" s="45" t="s">
        <v>453</v>
      </c>
      <c r="G10" s="45" t="s">
        <v>453</v>
      </c>
      <c r="H10" s="45" t="s">
        <v>453</v>
      </c>
    </row>
    <row r="11" spans="1:8" ht="15">
      <c r="A11" s="540" t="s">
        <v>140</v>
      </c>
      <c r="B11" s="540"/>
      <c r="C11" s="540"/>
      <c r="D11" s="540"/>
      <c r="E11" s="540"/>
      <c r="F11" s="540"/>
      <c r="G11" s="540"/>
      <c r="H11" s="45" t="s">
        <v>453</v>
      </c>
    </row>
    <row r="12" spans="1:8" ht="15">
      <c r="A12" s="18"/>
      <c r="B12" s="19"/>
      <c r="C12" s="19"/>
      <c r="D12" s="19"/>
      <c r="E12" s="19"/>
      <c r="F12" s="19"/>
      <c r="G12" s="19"/>
      <c r="H12" s="19"/>
    </row>
    <row r="13" spans="1:8" ht="15">
      <c r="A13" s="541" t="s">
        <v>398</v>
      </c>
      <c r="B13" s="541"/>
      <c r="C13" s="541"/>
      <c r="D13" s="541"/>
      <c r="E13" s="541"/>
      <c r="F13" s="541"/>
      <c r="G13" s="541"/>
      <c r="H13" s="541"/>
    </row>
  </sheetData>
  <sheetProtection/>
  <mergeCells count="4">
    <mergeCell ref="A1:H1"/>
    <mergeCell ref="A13:H13"/>
    <mergeCell ref="A6:G6"/>
    <mergeCell ref="A11:G11"/>
  </mergeCells>
  <printOptions/>
  <pageMargins left="0.31496062992125984" right="0.31496062992125984" top="0.7480314960629921" bottom="0.7480314960629921" header="0.31496062992125984" footer="0.3149606299212598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H18"/>
  <sheetViews>
    <sheetView zoomScalePageLayoutView="0" workbookViewId="0" topLeftCell="A1">
      <selection activeCell="D28" sqref="D28"/>
    </sheetView>
  </sheetViews>
  <sheetFormatPr defaultColWidth="9.140625" defaultRowHeight="15"/>
  <cols>
    <col min="1" max="1" width="32.28125" style="0" customWidth="1"/>
    <col min="3" max="3" width="10.421875" style="0" customWidth="1"/>
    <col min="4" max="4" width="10.8515625" style="0" customWidth="1"/>
    <col min="5" max="5" width="11.7109375" style="0" customWidth="1"/>
    <col min="6" max="6" width="11.28125" style="0" customWidth="1"/>
  </cols>
  <sheetData>
    <row r="1" spans="1:6" ht="15.75">
      <c r="A1" s="441" t="s">
        <v>0</v>
      </c>
      <c r="B1" s="442"/>
      <c r="C1" s="442"/>
      <c r="D1" s="442"/>
      <c r="E1" s="442"/>
      <c r="F1" s="442"/>
    </row>
    <row r="2" ht="15.75">
      <c r="A2" s="2"/>
    </row>
    <row r="3" spans="1:6" ht="37.5" customHeight="1">
      <c r="A3" s="35" t="s">
        <v>1</v>
      </c>
      <c r="B3" s="35" t="s">
        <v>2</v>
      </c>
      <c r="C3" s="35" t="s">
        <v>3</v>
      </c>
      <c r="D3" s="35" t="s">
        <v>4</v>
      </c>
      <c r="E3" s="35" t="s">
        <v>5</v>
      </c>
      <c r="F3" s="35" t="s">
        <v>6</v>
      </c>
    </row>
    <row r="4" spans="1:6" ht="15">
      <c r="A4" s="301" t="s">
        <v>7</v>
      </c>
      <c r="B4" s="87">
        <v>1</v>
      </c>
      <c r="C4" s="87">
        <v>1</v>
      </c>
      <c r="D4" s="87" t="s">
        <v>453</v>
      </c>
      <c r="E4" s="87" t="s">
        <v>453</v>
      </c>
      <c r="F4" s="87" t="s">
        <v>453</v>
      </c>
    </row>
    <row r="5" spans="1:8" ht="47.25" customHeight="1">
      <c r="A5" s="301" t="s">
        <v>8</v>
      </c>
      <c r="B5" s="87" t="s">
        <v>453</v>
      </c>
      <c r="C5" s="302" t="s">
        <v>453</v>
      </c>
      <c r="D5" s="87" t="s">
        <v>453</v>
      </c>
      <c r="E5" s="87" t="s">
        <v>453</v>
      </c>
      <c r="F5" s="87" t="s">
        <v>453</v>
      </c>
      <c r="H5" s="53"/>
    </row>
    <row r="6" spans="1:8" ht="54.75" customHeight="1">
      <c r="A6" s="301" t="s">
        <v>26</v>
      </c>
      <c r="B6" s="87" t="s">
        <v>453</v>
      </c>
      <c r="C6" s="302">
        <v>5992</v>
      </c>
      <c r="D6" s="87">
        <v>232</v>
      </c>
      <c r="E6" s="87" t="s">
        <v>453</v>
      </c>
      <c r="F6" s="87" t="s">
        <v>453</v>
      </c>
      <c r="G6" s="104"/>
      <c r="H6" s="53"/>
    </row>
    <row r="7" spans="1:6" ht="15">
      <c r="A7" s="301" t="s">
        <v>9</v>
      </c>
      <c r="B7" s="87" t="s">
        <v>453</v>
      </c>
      <c r="C7" s="302" t="s">
        <v>453</v>
      </c>
      <c r="D7" s="87" t="s">
        <v>453</v>
      </c>
      <c r="E7" s="87" t="s">
        <v>453</v>
      </c>
      <c r="F7" s="87" t="s">
        <v>453</v>
      </c>
    </row>
    <row r="8" spans="1:6" ht="18" customHeight="1">
      <c r="A8" s="301" t="s">
        <v>10</v>
      </c>
      <c r="B8" s="87" t="s">
        <v>453</v>
      </c>
      <c r="C8" s="302" t="s">
        <v>453</v>
      </c>
      <c r="D8" s="87" t="s">
        <v>453</v>
      </c>
      <c r="E8" s="87" t="s">
        <v>453</v>
      </c>
      <c r="F8" s="87" t="s">
        <v>453</v>
      </c>
    </row>
    <row r="9" spans="1:6" ht="30" customHeight="1">
      <c r="A9" s="301" t="s">
        <v>11</v>
      </c>
      <c r="B9" s="87" t="s">
        <v>453</v>
      </c>
      <c r="C9" s="302">
        <v>5992</v>
      </c>
      <c r="D9" s="87">
        <v>232</v>
      </c>
      <c r="E9" s="87" t="s">
        <v>453</v>
      </c>
      <c r="F9" s="87" t="s">
        <v>453</v>
      </c>
    </row>
    <row r="10" spans="1:6" ht="15">
      <c r="A10" s="301" t="s">
        <v>12</v>
      </c>
      <c r="B10" s="87" t="s">
        <v>453</v>
      </c>
      <c r="C10" s="302">
        <v>707</v>
      </c>
      <c r="D10" s="87" t="s">
        <v>453</v>
      </c>
      <c r="E10" s="87" t="s">
        <v>453</v>
      </c>
      <c r="F10" s="87" t="s">
        <v>453</v>
      </c>
    </row>
    <row r="11" spans="1:6" ht="15">
      <c r="A11" s="301" t="s">
        <v>13</v>
      </c>
      <c r="B11" s="87" t="s">
        <v>453</v>
      </c>
      <c r="C11" s="302">
        <v>1243</v>
      </c>
      <c r="D11" s="87" t="s">
        <v>453</v>
      </c>
      <c r="E11" s="87" t="s">
        <v>453</v>
      </c>
      <c r="F11" s="87"/>
    </row>
    <row r="12" spans="1:6" ht="15">
      <c r="A12" s="301" t="s">
        <v>14</v>
      </c>
      <c r="B12" s="87" t="s">
        <v>453</v>
      </c>
      <c r="C12" s="302">
        <v>2833</v>
      </c>
      <c r="D12" s="87">
        <v>232</v>
      </c>
      <c r="E12" s="87" t="s">
        <v>453</v>
      </c>
      <c r="F12" s="87" t="s">
        <v>453</v>
      </c>
    </row>
    <row r="13" spans="1:6" ht="28.5" customHeight="1">
      <c r="A13" s="301" t="s">
        <v>15</v>
      </c>
      <c r="B13" s="87" t="s">
        <v>453</v>
      </c>
      <c r="C13" s="302">
        <v>60</v>
      </c>
      <c r="D13" s="87" t="s">
        <v>453</v>
      </c>
      <c r="E13" s="87" t="s">
        <v>453</v>
      </c>
      <c r="F13" s="87" t="s">
        <v>453</v>
      </c>
    </row>
    <row r="14" spans="1:6" ht="22.5" customHeight="1">
      <c r="A14" s="301" t="s">
        <v>16</v>
      </c>
      <c r="B14" s="87" t="s">
        <v>453</v>
      </c>
      <c r="C14" s="302">
        <v>1149</v>
      </c>
      <c r="D14" s="87" t="s">
        <v>453</v>
      </c>
      <c r="E14" s="87" t="s">
        <v>453</v>
      </c>
      <c r="F14" s="87" t="s">
        <v>453</v>
      </c>
    </row>
    <row r="15" spans="1:6" ht="30" customHeight="1">
      <c r="A15" s="301" t="s">
        <v>27</v>
      </c>
      <c r="B15" s="87" t="s">
        <v>453</v>
      </c>
      <c r="C15" s="87" t="s">
        <v>453</v>
      </c>
      <c r="D15" s="87" t="s">
        <v>453</v>
      </c>
      <c r="E15" s="87" t="s">
        <v>453</v>
      </c>
      <c r="F15" s="87" t="s">
        <v>453</v>
      </c>
    </row>
    <row r="16" spans="1:6" ht="15">
      <c r="A16" s="301" t="s">
        <v>17</v>
      </c>
      <c r="B16" s="87" t="s">
        <v>453</v>
      </c>
      <c r="C16" s="87" t="s">
        <v>453</v>
      </c>
      <c r="D16" s="87" t="s">
        <v>453</v>
      </c>
      <c r="E16" s="87" t="s">
        <v>453</v>
      </c>
      <c r="F16" s="87" t="s">
        <v>453</v>
      </c>
    </row>
    <row r="17" spans="1:6" ht="21" customHeight="1">
      <c r="A17" s="301" t="s">
        <v>18</v>
      </c>
      <c r="B17" s="87" t="s">
        <v>453</v>
      </c>
      <c r="C17" s="87" t="s">
        <v>453</v>
      </c>
      <c r="D17" s="87" t="s">
        <v>453</v>
      </c>
      <c r="E17" s="87" t="s">
        <v>453</v>
      </c>
      <c r="F17" s="87" t="s">
        <v>453</v>
      </c>
    </row>
    <row r="18" spans="1:6" ht="27" customHeight="1">
      <c r="A18" s="301" t="s">
        <v>19</v>
      </c>
      <c r="B18" s="87" t="s">
        <v>453</v>
      </c>
      <c r="C18" s="87" t="s">
        <v>453</v>
      </c>
      <c r="D18" s="87" t="s">
        <v>453</v>
      </c>
      <c r="E18" s="87" t="s">
        <v>453</v>
      </c>
      <c r="F18" s="87" t="s">
        <v>453</v>
      </c>
    </row>
  </sheetData>
  <sheetProtection/>
  <mergeCells count="1">
    <mergeCell ref="A1:F1"/>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sheetPr>
  <dimension ref="A1:H25"/>
  <sheetViews>
    <sheetView zoomScalePageLayoutView="0" workbookViewId="0" topLeftCell="E13">
      <selection activeCell="K20" sqref="K20"/>
    </sheetView>
  </sheetViews>
  <sheetFormatPr defaultColWidth="9.140625" defaultRowHeight="15"/>
  <cols>
    <col min="1" max="1" width="11.00390625" style="0" customWidth="1"/>
    <col min="2" max="2" width="11.8515625" style="0" customWidth="1"/>
    <col min="3" max="3" width="18.28125" style="0" customWidth="1"/>
    <col min="4" max="4" width="11.8515625" style="0" customWidth="1"/>
    <col min="5" max="5" width="28.00390625" style="0" customWidth="1"/>
    <col min="6" max="6" width="38.28125" style="0" customWidth="1"/>
    <col min="8" max="8" width="12.140625" style="0" customWidth="1"/>
  </cols>
  <sheetData>
    <row r="1" spans="1:8" ht="15">
      <c r="A1" s="531" t="s">
        <v>353</v>
      </c>
      <c r="B1" s="532"/>
      <c r="C1" s="532"/>
      <c r="D1" s="532"/>
      <c r="E1" s="532"/>
      <c r="F1" s="532"/>
      <c r="G1" s="532"/>
      <c r="H1" s="532"/>
    </row>
    <row r="2" spans="1:8" ht="15">
      <c r="A2" s="18"/>
      <c r="B2" s="19"/>
      <c r="C2" s="19"/>
      <c r="D2" s="19"/>
      <c r="E2" s="19"/>
      <c r="F2" s="19"/>
      <c r="G2" s="19"/>
      <c r="H2" s="19"/>
    </row>
    <row r="3" spans="1:8" ht="15">
      <c r="A3" s="542" t="s">
        <v>353</v>
      </c>
      <c r="B3" s="542"/>
      <c r="C3" s="542"/>
      <c r="D3" s="542"/>
      <c r="E3" s="542"/>
      <c r="F3" s="542"/>
      <c r="G3" s="542"/>
      <c r="H3" s="542"/>
    </row>
    <row r="4" spans="1:8" ht="15">
      <c r="A4" s="22" t="s">
        <v>355</v>
      </c>
      <c r="B4" s="22"/>
      <c r="C4" s="22"/>
      <c r="D4" s="22"/>
      <c r="E4" s="22"/>
      <c r="F4" s="22"/>
      <c r="G4" s="22"/>
      <c r="H4" s="22"/>
    </row>
    <row r="5" spans="1:8" ht="72">
      <c r="A5" s="51" t="s">
        <v>347</v>
      </c>
      <c r="B5" s="48" t="s">
        <v>308</v>
      </c>
      <c r="C5" s="48" t="s">
        <v>513</v>
      </c>
      <c r="D5" s="48" t="s">
        <v>260</v>
      </c>
      <c r="E5" s="48" t="s">
        <v>591</v>
      </c>
      <c r="F5" s="48" t="s">
        <v>410</v>
      </c>
      <c r="G5" s="48" t="s">
        <v>31</v>
      </c>
      <c r="H5" s="48" t="s">
        <v>411</v>
      </c>
    </row>
    <row r="6" spans="1:8" ht="22.5">
      <c r="A6" s="188"/>
      <c r="B6" s="189"/>
      <c r="C6" s="189"/>
      <c r="D6" s="189"/>
      <c r="E6" s="189"/>
      <c r="F6" s="189"/>
      <c r="G6" s="67" t="s">
        <v>634</v>
      </c>
      <c r="H6" s="192">
        <v>0</v>
      </c>
    </row>
    <row r="7" spans="1:8" ht="22.5">
      <c r="A7" s="188"/>
      <c r="B7" s="189"/>
      <c r="C7" s="189"/>
      <c r="D7" s="189"/>
      <c r="E7" s="189"/>
      <c r="F7" s="189"/>
      <c r="G7" s="67" t="s">
        <v>634</v>
      </c>
      <c r="H7" s="192">
        <v>0</v>
      </c>
    </row>
    <row r="8" spans="1:8" ht="22.5">
      <c r="A8" s="188"/>
      <c r="B8" s="189"/>
      <c r="C8" s="189"/>
      <c r="D8" s="189"/>
      <c r="E8" s="189"/>
      <c r="F8" s="189"/>
      <c r="G8" s="67" t="s">
        <v>634</v>
      </c>
      <c r="H8" s="192">
        <v>0</v>
      </c>
    </row>
    <row r="9" spans="1:8" ht="22.5">
      <c r="A9" s="188"/>
      <c r="B9" s="189"/>
      <c r="C9" s="189"/>
      <c r="D9" s="189"/>
      <c r="E9" s="189"/>
      <c r="F9" s="189"/>
      <c r="G9" s="67" t="s">
        <v>634</v>
      </c>
      <c r="H9" s="192">
        <v>0</v>
      </c>
    </row>
    <row r="10" spans="1:8" ht="22.5">
      <c r="A10" s="188"/>
      <c r="B10" s="189"/>
      <c r="C10" s="189"/>
      <c r="D10" s="189"/>
      <c r="E10" s="189"/>
      <c r="F10" s="189"/>
      <c r="G10" s="67" t="s">
        <v>634</v>
      </c>
      <c r="H10" s="192">
        <v>0</v>
      </c>
    </row>
    <row r="11" spans="1:8" ht="22.5">
      <c r="A11" s="188"/>
      <c r="B11" s="189"/>
      <c r="C11" s="189"/>
      <c r="D11" s="189"/>
      <c r="E11" s="189"/>
      <c r="F11" s="189"/>
      <c r="G11" s="67" t="s">
        <v>634</v>
      </c>
      <c r="H11" s="192"/>
    </row>
    <row r="12" spans="1:8" ht="22.5">
      <c r="A12" s="188"/>
      <c r="B12" s="189"/>
      <c r="C12" s="189"/>
      <c r="D12" s="189"/>
      <c r="E12" s="189"/>
      <c r="F12" s="189"/>
      <c r="G12" s="67" t="s">
        <v>634</v>
      </c>
      <c r="H12" s="192">
        <v>0</v>
      </c>
    </row>
    <row r="13" spans="1:8" ht="22.5">
      <c r="A13" s="190" t="s">
        <v>453</v>
      </c>
      <c r="B13" s="191" t="s">
        <v>453</v>
      </c>
      <c r="C13" s="191" t="s">
        <v>453</v>
      </c>
      <c r="D13" s="191" t="s">
        <v>453</v>
      </c>
      <c r="E13" s="191" t="s">
        <v>453</v>
      </c>
      <c r="F13" s="191" t="s">
        <v>453</v>
      </c>
      <c r="G13" s="67" t="s">
        <v>634</v>
      </c>
      <c r="H13" s="192">
        <v>0</v>
      </c>
    </row>
    <row r="14" spans="1:8" ht="15">
      <c r="A14" s="543" t="s">
        <v>351</v>
      </c>
      <c r="B14" s="543"/>
      <c r="C14" s="543"/>
      <c r="D14" s="543"/>
      <c r="E14" s="543"/>
      <c r="F14" s="543"/>
      <c r="G14" s="543"/>
      <c r="H14" s="47">
        <f>SUM(H6:H13)</f>
        <v>0</v>
      </c>
    </row>
    <row r="15" spans="1:8" ht="13.5" customHeight="1">
      <c r="A15" s="22" t="s">
        <v>357</v>
      </c>
      <c r="B15" s="22"/>
      <c r="C15" s="22"/>
      <c r="D15" s="22"/>
      <c r="E15" s="22"/>
      <c r="F15" s="22"/>
      <c r="G15" s="22"/>
      <c r="H15" s="22"/>
    </row>
    <row r="16" spans="1:8" ht="76.5">
      <c r="A16" s="52" t="s">
        <v>347</v>
      </c>
      <c r="B16" s="48" t="s">
        <v>308</v>
      </c>
      <c r="C16" s="48" t="s">
        <v>514</v>
      </c>
      <c r="D16" s="48" t="s">
        <v>579</v>
      </c>
      <c r="E16" s="48" t="s">
        <v>467</v>
      </c>
      <c r="F16" s="48" t="s">
        <v>410</v>
      </c>
      <c r="G16" s="48" t="s">
        <v>31</v>
      </c>
      <c r="H16" s="48" t="s">
        <v>411</v>
      </c>
    </row>
    <row r="17" spans="1:8" ht="22.5">
      <c r="A17" s="193"/>
      <c r="B17" s="189"/>
      <c r="C17" s="189"/>
      <c r="D17" s="189"/>
      <c r="E17" s="189"/>
      <c r="F17" s="189"/>
      <c r="G17" s="67" t="s">
        <v>635</v>
      </c>
      <c r="H17" s="192">
        <v>0</v>
      </c>
    </row>
    <row r="18" spans="1:8" ht="22.5">
      <c r="A18" s="193"/>
      <c r="B18" s="189"/>
      <c r="C18" s="189"/>
      <c r="D18" s="189"/>
      <c r="E18" s="189"/>
      <c r="F18" s="189"/>
      <c r="G18" s="67" t="s">
        <v>635</v>
      </c>
      <c r="H18" s="192">
        <v>0</v>
      </c>
    </row>
    <row r="19" spans="1:8" ht="22.5">
      <c r="A19" s="193"/>
      <c r="B19" s="189"/>
      <c r="C19" s="189"/>
      <c r="D19" s="189"/>
      <c r="E19" s="189"/>
      <c r="F19" s="189"/>
      <c r="G19" s="67" t="s">
        <v>635</v>
      </c>
      <c r="H19" s="192">
        <v>0</v>
      </c>
    </row>
    <row r="20" spans="1:8" ht="22.5">
      <c r="A20" s="193"/>
      <c r="B20" s="189"/>
      <c r="C20" s="189"/>
      <c r="D20" s="189"/>
      <c r="E20" s="189"/>
      <c r="F20" s="189"/>
      <c r="G20" s="67" t="s">
        <v>635</v>
      </c>
      <c r="H20" s="192">
        <v>0</v>
      </c>
    </row>
    <row r="21" spans="1:8" ht="22.5">
      <c r="A21" s="193"/>
      <c r="B21" s="189"/>
      <c r="C21" s="189"/>
      <c r="D21" s="189"/>
      <c r="E21" s="189"/>
      <c r="F21" s="189"/>
      <c r="G21" s="67" t="s">
        <v>635</v>
      </c>
      <c r="H21" s="192"/>
    </row>
    <row r="22" spans="1:8" ht="22.5">
      <c r="A22" s="193"/>
      <c r="B22" s="189"/>
      <c r="C22" s="189"/>
      <c r="D22" s="189"/>
      <c r="E22" s="189"/>
      <c r="F22" s="189"/>
      <c r="G22" s="67" t="s">
        <v>635</v>
      </c>
      <c r="H22" s="192">
        <v>0</v>
      </c>
    </row>
    <row r="23" spans="1:8" ht="22.5">
      <c r="A23" s="193"/>
      <c r="B23" s="189"/>
      <c r="C23" s="189"/>
      <c r="D23" s="189"/>
      <c r="E23" s="189"/>
      <c r="F23" s="189"/>
      <c r="G23" s="67" t="s">
        <v>635</v>
      </c>
      <c r="H23" s="192">
        <v>0</v>
      </c>
    </row>
    <row r="24" spans="1:8" ht="22.5">
      <c r="A24" s="190" t="s">
        <v>453</v>
      </c>
      <c r="B24" s="190" t="s">
        <v>453</v>
      </c>
      <c r="C24" s="190" t="s">
        <v>453</v>
      </c>
      <c r="D24" s="190" t="s">
        <v>453</v>
      </c>
      <c r="E24" s="190" t="s">
        <v>453</v>
      </c>
      <c r="F24" s="190" t="s">
        <v>453</v>
      </c>
      <c r="G24" s="67" t="s">
        <v>635</v>
      </c>
      <c r="H24" s="192">
        <v>0</v>
      </c>
    </row>
    <row r="25" spans="1:8" ht="15">
      <c r="A25" s="185"/>
      <c r="B25" s="186"/>
      <c r="C25" s="186"/>
      <c r="D25" s="186"/>
      <c r="E25" s="186"/>
      <c r="F25" s="186"/>
      <c r="G25" s="185"/>
      <c r="H25" s="187">
        <f>SUM(H17:H24)</f>
        <v>0</v>
      </c>
    </row>
  </sheetData>
  <sheetProtection password="CE28" sheet="1" formatCells="0" formatColumns="0" formatRows="0" insertColumns="0" insertRows="0" insertHyperlinks="0" deleteColumns="0" deleteRows="0" sort="0" autoFilter="0" pivotTables="0"/>
  <mergeCells count="3">
    <mergeCell ref="A1:H1"/>
    <mergeCell ref="A3:H3"/>
    <mergeCell ref="A14:G14"/>
  </mergeCells>
  <printOptions/>
  <pageMargins left="0.2362204724409449" right="0.2362204724409449" top="0.35433070866141736" bottom="0.15748031496062992" header="0.31496062992125984" footer="0.31496062992125984"/>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H13"/>
  <sheetViews>
    <sheetView zoomScalePageLayoutView="0" workbookViewId="0" topLeftCell="A1">
      <selection activeCell="J12" sqref="J12"/>
    </sheetView>
  </sheetViews>
  <sheetFormatPr defaultColWidth="9.140625" defaultRowHeight="15"/>
  <cols>
    <col min="2" max="2" width="12.140625" style="0" customWidth="1"/>
    <col min="3" max="3" width="13.7109375" style="0" customWidth="1"/>
    <col min="4" max="4" width="13.57421875" style="0" customWidth="1"/>
    <col min="5" max="6" width="17.8515625" style="0" customWidth="1"/>
    <col min="7" max="7" width="9.421875" style="0" customWidth="1"/>
    <col min="8" max="8" width="11.421875" style="0" customWidth="1"/>
  </cols>
  <sheetData>
    <row r="1" spans="1:8" ht="38.25" customHeight="1">
      <c r="A1" s="531" t="s">
        <v>354</v>
      </c>
      <c r="B1" s="532"/>
      <c r="C1" s="532"/>
      <c r="D1" s="532"/>
      <c r="E1" s="532"/>
      <c r="F1" s="532"/>
      <c r="G1" s="532"/>
      <c r="H1" s="532"/>
    </row>
    <row r="2" spans="1:8" ht="15">
      <c r="A2" s="8"/>
      <c r="B2" s="19"/>
      <c r="C2" s="19"/>
      <c r="D2" s="19"/>
      <c r="E2" s="19"/>
      <c r="F2" s="19"/>
      <c r="G2" s="19"/>
      <c r="H2" s="19"/>
    </row>
    <row r="3" spans="1:8" ht="15">
      <c r="A3" s="18" t="s">
        <v>355</v>
      </c>
      <c r="B3" s="19"/>
      <c r="C3" s="19"/>
      <c r="D3" s="19"/>
      <c r="E3" s="19"/>
      <c r="F3" s="19"/>
      <c r="G3" s="19"/>
      <c r="H3" s="19"/>
    </row>
    <row r="4" spans="1:8" ht="45">
      <c r="A4" s="67" t="s">
        <v>352</v>
      </c>
      <c r="B4" s="67" t="s">
        <v>216</v>
      </c>
      <c r="C4" s="67" t="s">
        <v>503</v>
      </c>
      <c r="D4" s="67" t="s">
        <v>611</v>
      </c>
      <c r="E4" s="67" t="s">
        <v>415</v>
      </c>
      <c r="F4" s="67" t="s">
        <v>410</v>
      </c>
      <c r="G4" s="67" t="s">
        <v>31</v>
      </c>
      <c r="H4" s="67" t="s">
        <v>356</v>
      </c>
    </row>
    <row r="5" spans="1:8" ht="15">
      <c r="A5" s="90" t="s">
        <v>453</v>
      </c>
      <c r="B5" s="90" t="s">
        <v>453</v>
      </c>
      <c r="C5" s="90" t="s">
        <v>453</v>
      </c>
      <c r="D5" s="90" t="s">
        <v>453</v>
      </c>
      <c r="E5" s="90" t="s">
        <v>453</v>
      </c>
      <c r="F5" s="90" t="s">
        <v>453</v>
      </c>
      <c r="G5" s="90" t="s">
        <v>453</v>
      </c>
      <c r="H5" s="90" t="s">
        <v>453</v>
      </c>
    </row>
    <row r="6" spans="1:8" ht="15">
      <c r="A6" s="540" t="s">
        <v>140</v>
      </c>
      <c r="B6" s="540"/>
      <c r="C6" s="540"/>
      <c r="D6" s="540"/>
      <c r="E6" s="540"/>
      <c r="F6" s="540"/>
      <c r="G6" s="540"/>
      <c r="H6" s="90" t="s">
        <v>453</v>
      </c>
    </row>
    <row r="7" spans="1:8" ht="15">
      <c r="A7" s="9"/>
      <c r="B7" s="19"/>
      <c r="C7" s="19"/>
      <c r="D7" s="19"/>
      <c r="E7" s="19"/>
      <c r="F7" s="19"/>
      <c r="G7" s="19"/>
      <c r="H7" s="19"/>
    </row>
    <row r="8" spans="1:8" ht="15">
      <c r="A8" s="18" t="s">
        <v>357</v>
      </c>
      <c r="B8" s="19"/>
      <c r="C8" s="19"/>
      <c r="D8" s="19"/>
      <c r="E8" s="19"/>
      <c r="F8" s="19"/>
      <c r="G8" s="19"/>
      <c r="H8" s="19"/>
    </row>
    <row r="9" spans="1:8" ht="67.5">
      <c r="A9" s="67" t="s">
        <v>347</v>
      </c>
      <c r="B9" s="67" t="s">
        <v>216</v>
      </c>
      <c r="C9" s="67" t="s">
        <v>319</v>
      </c>
      <c r="D9" s="67" t="s">
        <v>405</v>
      </c>
      <c r="E9" s="67" t="s">
        <v>467</v>
      </c>
      <c r="F9" s="67" t="s">
        <v>410</v>
      </c>
      <c r="G9" s="67" t="s">
        <v>31</v>
      </c>
      <c r="H9" s="67" t="s">
        <v>196</v>
      </c>
    </row>
    <row r="10" spans="1:8" ht="15">
      <c r="A10" s="90" t="s">
        <v>453</v>
      </c>
      <c r="B10" s="90" t="s">
        <v>453</v>
      </c>
      <c r="C10" s="90" t="s">
        <v>453</v>
      </c>
      <c r="D10" s="90" t="s">
        <v>453</v>
      </c>
      <c r="E10" s="90" t="s">
        <v>453</v>
      </c>
      <c r="F10" s="90" t="s">
        <v>453</v>
      </c>
      <c r="G10" s="90" t="s">
        <v>453</v>
      </c>
      <c r="H10" s="90" t="s">
        <v>453</v>
      </c>
    </row>
    <row r="11" spans="1:8" ht="15">
      <c r="A11" s="540" t="s">
        <v>140</v>
      </c>
      <c r="B11" s="540"/>
      <c r="C11" s="540"/>
      <c r="D11" s="540"/>
      <c r="E11" s="540"/>
      <c r="F11" s="540"/>
      <c r="G11" s="42"/>
      <c r="H11" s="90" t="s">
        <v>453</v>
      </c>
    </row>
    <row r="12" spans="1:8" ht="15">
      <c r="A12" s="18"/>
      <c r="B12" s="19"/>
      <c r="C12" s="19"/>
      <c r="D12" s="19"/>
      <c r="E12" s="19"/>
      <c r="F12" s="19"/>
      <c r="G12" s="19"/>
      <c r="H12" s="19"/>
    </row>
    <row r="13" spans="1:8" ht="15">
      <c r="A13" s="18" t="s">
        <v>399</v>
      </c>
      <c r="B13" s="19"/>
      <c r="C13" s="19"/>
      <c r="D13" s="19"/>
      <c r="E13" s="19"/>
      <c r="F13" s="19"/>
      <c r="G13" s="19"/>
      <c r="H13" s="19"/>
    </row>
  </sheetData>
  <sheetProtection/>
  <mergeCells count="3">
    <mergeCell ref="A1:H1"/>
    <mergeCell ref="A11:F11"/>
    <mergeCell ref="A6:G6"/>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22.xml><?xml version="1.0" encoding="utf-8"?>
<worksheet xmlns="http://schemas.openxmlformats.org/spreadsheetml/2006/main" xmlns:r="http://schemas.openxmlformats.org/officeDocument/2006/relationships">
  <sheetPr>
    <tabColor rgb="FFFFFF00"/>
  </sheetPr>
  <dimension ref="A1:L58"/>
  <sheetViews>
    <sheetView zoomScalePageLayoutView="0" workbookViewId="0" topLeftCell="A1">
      <selection activeCell="H52" sqref="H52"/>
    </sheetView>
  </sheetViews>
  <sheetFormatPr defaultColWidth="9.140625" defaultRowHeight="15"/>
  <cols>
    <col min="1" max="1" width="12.140625" style="207" customWidth="1"/>
    <col min="2" max="2" width="9.28125" style="0" customWidth="1"/>
    <col min="3" max="3" width="11.140625" style="0" customWidth="1"/>
    <col min="4" max="4" width="11.8515625" style="0" customWidth="1"/>
    <col min="5" max="5" width="10.7109375" style="0" customWidth="1"/>
    <col min="6" max="6" width="25.57421875" style="0" customWidth="1"/>
    <col min="7" max="7" width="11.8515625" style="0" customWidth="1"/>
    <col min="8" max="8" width="26.140625" style="0" customWidth="1"/>
    <col min="9" max="9" width="16.57421875" style="0" customWidth="1"/>
    <col min="12" max="12" width="16.8515625" style="0" customWidth="1"/>
  </cols>
  <sheetData>
    <row r="1" spans="1:9" ht="24" customHeight="1">
      <c r="A1" s="548" t="s">
        <v>638</v>
      </c>
      <c r="B1" s="549"/>
      <c r="C1" s="549"/>
      <c r="D1" s="549"/>
      <c r="E1" s="549"/>
      <c r="F1" s="549"/>
      <c r="G1" s="549"/>
      <c r="H1" s="549"/>
      <c r="I1" s="549"/>
    </row>
    <row r="2" spans="1:9" ht="17.25" customHeight="1">
      <c r="A2" s="307" t="s">
        <v>358</v>
      </c>
      <c r="B2" s="61"/>
      <c r="C2" s="61"/>
      <c r="D2" s="61"/>
      <c r="E2" s="61"/>
      <c r="F2" s="61"/>
      <c r="G2" s="61"/>
      <c r="H2" s="61"/>
      <c r="I2" s="61"/>
    </row>
    <row r="3" spans="1:9" ht="15">
      <c r="A3" s="307"/>
      <c r="B3" s="61"/>
      <c r="C3" s="61"/>
      <c r="D3" s="61"/>
      <c r="E3" s="61"/>
      <c r="F3" s="61"/>
      <c r="G3" s="61"/>
      <c r="H3" s="61"/>
      <c r="I3" s="61"/>
    </row>
    <row r="4" spans="1:9" ht="15">
      <c r="A4" s="308" t="s">
        <v>359</v>
      </c>
      <c r="B4" s="61"/>
      <c r="C4" s="61"/>
      <c r="D4" s="61"/>
      <c r="E4" s="61"/>
      <c r="F4" s="61"/>
      <c r="G4" s="61"/>
      <c r="H4" s="61"/>
      <c r="I4" s="61"/>
    </row>
    <row r="5" spans="1:9" ht="48">
      <c r="A5" s="309" t="s">
        <v>504</v>
      </c>
      <c r="B5" s="64" t="s">
        <v>505</v>
      </c>
      <c r="C5" s="64" t="s">
        <v>506</v>
      </c>
      <c r="D5" s="64" t="s">
        <v>507</v>
      </c>
      <c r="E5" s="64" t="s">
        <v>506</v>
      </c>
      <c r="F5" s="65" t="s">
        <v>295</v>
      </c>
      <c r="G5" s="65" t="s">
        <v>612</v>
      </c>
      <c r="H5" s="65" t="s">
        <v>415</v>
      </c>
      <c r="I5" s="64" t="s">
        <v>508</v>
      </c>
    </row>
    <row r="6" spans="1:9" ht="15" hidden="1">
      <c r="A6" s="139"/>
      <c r="B6" s="140"/>
      <c r="C6" s="143"/>
      <c r="D6" s="140"/>
      <c r="E6" s="141"/>
      <c r="F6" s="142"/>
      <c r="G6" s="142"/>
      <c r="H6" s="142"/>
      <c r="I6" s="143"/>
    </row>
    <row r="7" spans="1:9" ht="60">
      <c r="A7" s="151" t="s">
        <v>1543</v>
      </c>
      <c r="B7" s="303">
        <v>44104</v>
      </c>
      <c r="C7" s="304">
        <v>2380</v>
      </c>
      <c r="D7" s="140" t="s">
        <v>453</v>
      </c>
      <c r="E7" s="141" t="s">
        <v>453</v>
      </c>
      <c r="F7" s="151" t="s">
        <v>1544</v>
      </c>
      <c r="G7" s="151">
        <v>2970202191</v>
      </c>
      <c r="H7" s="151" t="s">
        <v>1545</v>
      </c>
      <c r="I7" s="304">
        <f>C7</f>
        <v>2380</v>
      </c>
    </row>
    <row r="8" spans="1:9" ht="15">
      <c r="A8" s="139" t="s">
        <v>453</v>
      </c>
      <c r="B8" s="140" t="s">
        <v>453</v>
      </c>
      <c r="C8" s="141" t="s">
        <v>453</v>
      </c>
      <c r="D8" s="140" t="s">
        <v>453</v>
      </c>
      <c r="E8" s="141" t="s">
        <v>453</v>
      </c>
      <c r="F8" s="141" t="s">
        <v>453</v>
      </c>
      <c r="G8" s="141" t="s">
        <v>453</v>
      </c>
      <c r="H8" s="141" t="s">
        <v>453</v>
      </c>
      <c r="I8" s="237" t="str">
        <f>C8</f>
        <v> -</v>
      </c>
    </row>
    <row r="9" spans="1:9" ht="15">
      <c r="A9" s="139" t="s">
        <v>453</v>
      </c>
      <c r="B9" s="140" t="s">
        <v>453</v>
      </c>
      <c r="C9" s="141" t="s">
        <v>453</v>
      </c>
      <c r="D9" s="140" t="s">
        <v>453</v>
      </c>
      <c r="E9" s="141" t="s">
        <v>453</v>
      </c>
      <c r="F9" s="141" t="s">
        <v>453</v>
      </c>
      <c r="G9" s="141" t="s">
        <v>453</v>
      </c>
      <c r="H9" s="141" t="s">
        <v>453</v>
      </c>
      <c r="I9" s="237" t="str">
        <f>C9</f>
        <v> -</v>
      </c>
    </row>
    <row r="10" spans="1:9" ht="15">
      <c r="A10" s="139" t="s">
        <v>453</v>
      </c>
      <c r="B10" s="140" t="s">
        <v>453</v>
      </c>
      <c r="C10" s="141" t="s">
        <v>453</v>
      </c>
      <c r="D10" s="140" t="s">
        <v>453</v>
      </c>
      <c r="E10" s="141" t="s">
        <v>453</v>
      </c>
      <c r="F10" s="141" t="s">
        <v>453</v>
      </c>
      <c r="G10" s="141" t="s">
        <v>453</v>
      </c>
      <c r="H10" s="141" t="s">
        <v>453</v>
      </c>
      <c r="I10" s="237" t="str">
        <f>C10</f>
        <v> -</v>
      </c>
    </row>
    <row r="11" spans="1:9" ht="15">
      <c r="A11" s="139" t="s">
        <v>453</v>
      </c>
      <c r="B11" s="140" t="s">
        <v>453</v>
      </c>
      <c r="C11" s="141" t="s">
        <v>453</v>
      </c>
      <c r="D11" s="140" t="s">
        <v>453</v>
      </c>
      <c r="E11" s="141" t="s">
        <v>453</v>
      </c>
      <c r="F11" s="141" t="s">
        <v>453</v>
      </c>
      <c r="G11" s="141" t="s">
        <v>453</v>
      </c>
      <c r="H11" s="141" t="s">
        <v>453</v>
      </c>
      <c r="I11" s="237" t="str">
        <f>C11</f>
        <v> -</v>
      </c>
    </row>
    <row r="12" spans="1:9" ht="15">
      <c r="A12" s="547" t="s">
        <v>360</v>
      </c>
      <c r="B12" s="547"/>
      <c r="C12" s="547"/>
      <c r="D12" s="547"/>
      <c r="E12" s="547"/>
      <c r="F12" s="547"/>
      <c r="G12" s="547"/>
      <c r="H12" s="547"/>
      <c r="I12" s="238">
        <f>SUM(I7:I11)</f>
        <v>2380</v>
      </c>
    </row>
    <row r="13" spans="1:9" ht="15">
      <c r="A13" s="307"/>
      <c r="B13" s="61"/>
      <c r="C13" s="61"/>
      <c r="D13" s="61"/>
      <c r="E13" s="61"/>
      <c r="F13" s="61"/>
      <c r="G13" s="61"/>
      <c r="H13" s="61"/>
      <c r="I13" s="66"/>
    </row>
    <row r="14" spans="1:9" ht="15">
      <c r="A14" s="307" t="s">
        <v>361</v>
      </c>
      <c r="B14" s="288"/>
      <c r="C14" s="288"/>
      <c r="D14" s="288"/>
      <c r="E14" s="288"/>
      <c r="F14" s="288"/>
      <c r="G14" s="288"/>
      <c r="H14" s="288"/>
      <c r="I14" s="288"/>
    </row>
    <row r="15" spans="1:9" ht="60">
      <c r="A15" s="289" t="s">
        <v>504</v>
      </c>
      <c r="B15" s="289" t="s">
        <v>505</v>
      </c>
      <c r="C15" s="289" t="s">
        <v>506</v>
      </c>
      <c r="D15" s="289" t="s">
        <v>507</v>
      </c>
      <c r="E15" s="289" t="s">
        <v>506</v>
      </c>
      <c r="F15" s="289" t="s">
        <v>319</v>
      </c>
      <c r="G15" s="290" t="s">
        <v>405</v>
      </c>
      <c r="H15" s="290" t="s">
        <v>331</v>
      </c>
      <c r="I15" s="289" t="s">
        <v>508</v>
      </c>
    </row>
    <row r="16" spans="1:9" ht="114.75">
      <c r="A16" s="310" t="s">
        <v>1546</v>
      </c>
      <c r="B16" s="285">
        <v>43951</v>
      </c>
      <c r="C16" s="287">
        <v>2220.27</v>
      </c>
      <c r="D16" s="285">
        <v>44035</v>
      </c>
      <c r="E16" s="287">
        <f>C16</f>
        <v>2220.27</v>
      </c>
      <c r="F16" s="286" t="s">
        <v>726</v>
      </c>
      <c r="G16" s="286">
        <v>25020009</v>
      </c>
      <c r="H16" s="286" t="s">
        <v>727</v>
      </c>
      <c r="I16" s="287">
        <f>C16-E16</f>
        <v>0</v>
      </c>
    </row>
    <row r="17" spans="1:9" ht="102">
      <c r="A17" s="310" t="s">
        <v>1548</v>
      </c>
      <c r="B17" s="305">
        <v>43956</v>
      </c>
      <c r="C17" s="306">
        <v>6806</v>
      </c>
      <c r="D17" s="305">
        <v>44074</v>
      </c>
      <c r="E17" s="287">
        <v>6806</v>
      </c>
      <c r="F17" s="56" t="s">
        <v>1549</v>
      </c>
      <c r="G17" s="56">
        <v>35497923</v>
      </c>
      <c r="H17" s="56" t="s">
        <v>1550</v>
      </c>
      <c r="I17" s="287">
        <f>C17-E17</f>
        <v>0</v>
      </c>
    </row>
    <row r="18" spans="1:9" ht="114.75">
      <c r="A18" s="310" t="s">
        <v>1546</v>
      </c>
      <c r="B18" s="285">
        <v>43982</v>
      </c>
      <c r="C18" s="287">
        <v>2896</v>
      </c>
      <c r="D18" s="285">
        <v>44035</v>
      </c>
      <c r="E18" s="287">
        <f>C18</f>
        <v>2896</v>
      </c>
      <c r="F18" s="286" t="s">
        <v>726</v>
      </c>
      <c r="G18" s="286">
        <v>25020009</v>
      </c>
      <c r="H18" s="286" t="s">
        <v>727</v>
      </c>
      <c r="I18" s="287">
        <f>C18-E18</f>
        <v>0</v>
      </c>
    </row>
    <row r="19" spans="1:9" ht="127.5">
      <c r="A19" s="310" t="s">
        <v>1547</v>
      </c>
      <c r="B19" s="285">
        <v>44001</v>
      </c>
      <c r="C19" s="287">
        <v>24888</v>
      </c>
      <c r="D19" s="285">
        <v>44013</v>
      </c>
      <c r="E19" s="287">
        <f>C19</f>
        <v>24888</v>
      </c>
      <c r="F19" s="286" t="s">
        <v>728</v>
      </c>
      <c r="G19" s="286">
        <v>42874865</v>
      </c>
      <c r="H19" s="286" t="s">
        <v>729</v>
      </c>
      <c r="I19" s="287">
        <f>C19-E19</f>
        <v>0</v>
      </c>
    </row>
    <row r="20" spans="1:9" ht="114.75">
      <c r="A20" s="310" t="s">
        <v>1546</v>
      </c>
      <c r="B20" s="285">
        <v>44012</v>
      </c>
      <c r="C20" s="287">
        <v>2896</v>
      </c>
      <c r="D20" s="285">
        <v>44035</v>
      </c>
      <c r="E20" s="287">
        <f>C20</f>
        <v>2896</v>
      </c>
      <c r="F20" s="286" t="s">
        <v>726</v>
      </c>
      <c r="G20" s="286">
        <v>25020009</v>
      </c>
      <c r="H20" s="286" t="s">
        <v>727</v>
      </c>
      <c r="I20" s="287">
        <f>C20-E20</f>
        <v>0</v>
      </c>
    </row>
    <row r="21" spans="1:9" ht="114.75">
      <c r="A21" s="310" t="s">
        <v>1551</v>
      </c>
      <c r="B21" s="305">
        <v>44012</v>
      </c>
      <c r="C21" s="306">
        <v>22400</v>
      </c>
      <c r="D21" s="305">
        <v>44043</v>
      </c>
      <c r="E21" s="287">
        <f>C21</f>
        <v>22400</v>
      </c>
      <c r="F21" s="56" t="s">
        <v>1552</v>
      </c>
      <c r="G21" s="56">
        <v>41287542</v>
      </c>
      <c r="H21" s="56" t="s">
        <v>1553</v>
      </c>
      <c r="I21" s="287">
        <f aca="true" t="shared" si="0" ref="I21:I34">C21-E21</f>
        <v>0</v>
      </c>
    </row>
    <row r="22" spans="1:9" ht="114.75">
      <c r="A22" s="310" t="s">
        <v>1551</v>
      </c>
      <c r="B22" s="305">
        <v>44012</v>
      </c>
      <c r="C22" s="306">
        <v>13950</v>
      </c>
      <c r="D22" s="305">
        <v>44043</v>
      </c>
      <c r="E22" s="287">
        <f aca="true" t="shared" si="1" ref="E22:E34">C22</f>
        <v>13950</v>
      </c>
      <c r="F22" s="56" t="s">
        <v>1552</v>
      </c>
      <c r="G22" s="56">
        <v>41287542</v>
      </c>
      <c r="H22" s="56" t="s">
        <v>1553</v>
      </c>
      <c r="I22" s="287">
        <f t="shared" si="0"/>
        <v>0</v>
      </c>
    </row>
    <row r="23" spans="1:9" ht="114.75">
      <c r="A23" s="310" t="s">
        <v>1551</v>
      </c>
      <c r="B23" s="305">
        <v>44012</v>
      </c>
      <c r="C23" s="306">
        <v>76500</v>
      </c>
      <c r="D23" s="305">
        <v>44043</v>
      </c>
      <c r="E23" s="287">
        <f t="shared" si="1"/>
        <v>76500</v>
      </c>
      <c r="F23" s="56" t="s">
        <v>1552</v>
      </c>
      <c r="G23" s="56">
        <v>41287542</v>
      </c>
      <c r="H23" s="56" t="s">
        <v>1553</v>
      </c>
      <c r="I23" s="287">
        <f t="shared" si="0"/>
        <v>0</v>
      </c>
    </row>
    <row r="24" spans="1:9" ht="114.75">
      <c r="A24" s="310" t="s">
        <v>1551</v>
      </c>
      <c r="B24" s="305">
        <v>44012</v>
      </c>
      <c r="C24" s="306">
        <v>6125</v>
      </c>
      <c r="D24" s="305">
        <v>44043</v>
      </c>
      <c r="E24" s="287">
        <f t="shared" si="1"/>
        <v>6125</v>
      </c>
      <c r="F24" s="56" t="s">
        <v>1552</v>
      </c>
      <c r="G24" s="56">
        <v>41287542</v>
      </c>
      <c r="H24" s="56" t="s">
        <v>1553</v>
      </c>
      <c r="I24" s="287">
        <f t="shared" si="0"/>
        <v>0</v>
      </c>
    </row>
    <row r="25" spans="1:9" ht="114.75">
      <c r="A25" s="310" t="s">
        <v>1551</v>
      </c>
      <c r="B25" s="305">
        <v>44012</v>
      </c>
      <c r="C25" s="306">
        <v>1225</v>
      </c>
      <c r="D25" s="305">
        <v>44043</v>
      </c>
      <c r="E25" s="287">
        <f t="shared" si="1"/>
        <v>1225</v>
      </c>
      <c r="F25" s="56" t="s">
        <v>1552</v>
      </c>
      <c r="G25" s="56">
        <v>41287542</v>
      </c>
      <c r="H25" s="56" t="s">
        <v>1553</v>
      </c>
      <c r="I25" s="287">
        <f t="shared" si="0"/>
        <v>0</v>
      </c>
    </row>
    <row r="26" spans="1:9" ht="114.75">
      <c r="A26" s="310" t="s">
        <v>1551</v>
      </c>
      <c r="B26" s="305">
        <v>44012</v>
      </c>
      <c r="C26" s="306">
        <v>1225</v>
      </c>
      <c r="D26" s="305">
        <v>44043</v>
      </c>
      <c r="E26" s="287">
        <f t="shared" si="1"/>
        <v>1225</v>
      </c>
      <c r="F26" s="56" t="s">
        <v>1552</v>
      </c>
      <c r="G26" s="56">
        <v>41287542</v>
      </c>
      <c r="H26" s="56" t="s">
        <v>1553</v>
      </c>
      <c r="I26" s="287">
        <f t="shared" si="0"/>
        <v>0</v>
      </c>
    </row>
    <row r="27" spans="1:9" ht="114.75">
      <c r="A27" s="310" t="s">
        <v>1551</v>
      </c>
      <c r="B27" s="305">
        <v>44012</v>
      </c>
      <c r="C27" s="306">
        <v>3500</v>
      </c>
      <c r="D27" s="305">
        <v>44043</v>
      </c>
      <c r="E27" s="287">
        <f t="shared" si="1"/>
        <v>3500</v>
      </c>
      <c r="F27" s="56" t="s">
        <v>1552</v>
      </c>
      <c r="G27" s="56">
        <v>41287542</v>
      </c>
      <c r="H27" s="56" t="s">
        <v>1553</v>
      </c>
      <c r="I27" s="287">
        <f t="shared" si="0"/>
        <v>0</v>
      </c>
    </row>
    <row r="28" spans="1:9" ht="114.75">
      <c r="A28" s="310" t="s">
        <v>1551</v>
      </c>
      <c r="B28" s="305">
        <v>44012</v>
      </c>
      <c r="C28" s="306">
        <v>700</v>
      </c>
      <c r="D28" s="305">
        <v>44043</v>
      </c>
      <c r="E28" s="287">
        <f t="shared" si="1"/>
        <v>700</v>
      </c>
      <c r="F28" s="56" t="s">
        <v>1552</v>
      </c>
      <c r="G28" s="56">
        <v>41287542</v>
      </c>
      <c r="H28" s="56" t="s">
        <v>1553</v>
      </c>
      <c r="I28" s="287">
        <f t="shared" si="0"/>
        <v>0</v>
      </c>
    </row>
    <row r="29" spans="1:9" ht="114.75">
      <c r="A29" s="310" t="s">
        <v>1551</v>
      </c>
      <c r="B29" s="305">
        <v>44012</v>
      </c>
      <c r="C29" s="306">
        <v>7800</v>
      </c>
      <c r="D29" s="305">
        <v>44043</v>
      </c>
      <c r="E29" s="287">
        <f t="shared" si="1"/>
        <v>7800</v>
      </c>
      <c r="F29" s="56" t="s">
        <v>1552</v>
      </c>
      <c r="G29" s="56">
        <v>41287542</v>
      </c>
      <c r="H29" s="56" t="s">
        <v>1553</v>
      </c>
      <c r="I29" s="287">
        <f t="shared" si="0"/>
        <v>0</v>
      </c>
    </row>
    <row r="30" spans="1:9" ht="114.75">
      <c r="A30" s="310" t="s">
        <v>1551</v>
      </c>
      <c r="B30" s="305">
        <v>44012</v>
      </c>
      <c r="C30" s="306">
        <v>800</v>
      </c>
      <c r="D30" s="305">
        <v>44043</v>
      </c>
      <c r="E30" s="287">
        <f t="shared" si="1"/>
        <v>800</v>
      </c>
      <c r="F30" s="56" t="s">
        <v>1552</v>
      </c>
      <c r="G30" s="56">
        <v>41287542</v>
      </c>
      <c r="H30" s="56" t="s">
        <v>1553</v>
      </c>
      <c r="I30" s="287">
        <f t="shared" si="0"/>
        <v>0</v>
      </c>
    </row>
    <row r="31" spans="1:9" ht="114.75">
      <c r="A31" s="310" t="s">
        <v>1551</v>
      </c>
      <c r="B31" s="305">
        <v>44012</v>
      </c>
      <c r="C31" s="306">
        <v>5000</v>
      </c>
      <c r="D31" s="305">
        <v>44043</v>
      </c>
      <c r="E31" s="287">
        <f t="shared" si="1"/>
        <v>5000</v>
      </c>
      <c r="F31" s="56" t="s">
        <v>1552</v>
      </c>
      <c r="G31" s="56">
        <v>41287542</v>
      </c>
      <c r="H31" s="56" t="s">
        <v>1553</v>
      </c>
      <c r="I31" s="287">
        <f t="shared" si="0"/>
        <v>0</v>
      </c>
    </row>
    <row r="32" spans="1:9" ht="114.75">
      <c r="A32" s="310" t="s">
        <v>1551</v>
      </c>
      <c r="B32" s="305">
        <v>44012</v>
      </c>
      <c r="C32" s="306">
        <v>13475</v>
      </c>
      <c r="D32" s="305">
        <v>44043</v>
      </c>
      <c r="E32" s="287">
        <f t="shared" si="1"/>
        <v>13475</v>
      </c>
      <c r="F32" s="56" t="s">
        <v>1552</v>
      </c>
      <c r="G32" s="56">
        <v>41287542</v>
      </c>
      <c r="H32" s="56" t="s">
        <v>1553</v>
      </c>
      <c r="I32" s="287">
        <f t="shared" si="0"/>
        <v>0</v>
      </c>
    </row>
    <row r="33" spans="1:9" ht="114.75">
      <c r="A33" s="310" t="s">
        <v>1551</v>
      </c>
      <c r="B33" s="305">
        <v>44012</v>
      </c>
      <c r="C33" s="306">
        <v>300</v>
      </c>
      <c r="D33" s="305">
        <v>44043</v>
      </c>
      <c r="E33" s="287">
        <f t="shared" si="1"/>
        <v>300</v>
      </c>
      <c r="F33" s="56" t="s">
        <v>1552</v>
      </c>
      <c r="G33" s="56">
        <v>41287542</v>
      </c>
      <c r="H33" s="56" t="s">
        <v>1553</v>
      </c>
      <c r="I33" s="287">
        <f t="shared" si="0"/>
        <v>0</v>
      </c>
    </row>
    <row r="34" spans="1:9" ht="114.75">
      <c r="A34" s="310" t="s">
        <v>1551</v>
      </c>
      <c r="B34" s="305">
        <v>44012</v>
      </c>
      <c r="C34" s="306">
        <v>75600</v>
      </c>
      <c r="D34" s="305">
        <v>44043</v>
      </c>
      <c r="E34" s="287">
        <f t="shared" si="1"/>
        <v>75600</v>
      </c>
      <c r="F34" s="56" t="s">
        <v>1552</v>
      </c>
      <c r="G34" s="56">
        <v>41287542</v>
      </c>
      <c r="H34" s="56" t="s">
        <v>1553</v>
      </c>
      <c r="I34" s="287">
        <f t="shared" si="0"/>
        <v>0</v>
      </c>
    </row>
    <row r="35" spans="1:9" ht="102">
      <c r="A35" s="310" t="s">
        <v>1558</v>
      </c>
      <c r="B35" s="285">
        <v>44084</v>
      </c>
      <c r="C35" s="287">
        <v>17200</v>
      </c>
      <c r="D35" s="286" t="s">
        <v>609</v>
      </c>
      <c r="E35" s="287" t="s">
        <v>609</v>
      </c>
      <c r="F35" s="286" t="s">
        <v>1528</v>
      </c>
      <c r="G35" s="286">
        <v>43419840</v>
      </c>
      <c r="H35" s="286" t="s">
        <v>1529</v>
      </c>
      <c r="I35" s="287">
        <f>C35</f>
        <v>17200</v>
      </c>
    </row>
    <row r="36" spans="1:9" ht="102">
      <c r="A36" s="310" t="s">
        <v>1557</v>
      </c>
      <c r="B36" s="285">
        <v>44087</v>
      </c>
      <c r="C36" s="287">
        <v>13000</v>
      </c>
      <c r="D36" s="286" t="s">
        <v>609</v>
      </c>
      <c r="E36" s="287" t="s">
        <v>609</v>
      </c>
      <c r="F36" s="286" t="s">
        <v>1476</v>
      </c>
      <c r="G36" s="286">
        <v>43563398</v>
      </c>
      <c r="H36" s="286" t="s">
        <v>1379</v>
      </c>
      <c r="I36" s="287">
        <f aca="true" t="shared" si="2" ref="I36:I50">C36</f>
        <v>13000</v>
      </c>
    </row>
    <row r="37" spans="1:9" ht="102">
      <c r="A37" s="310" t="s">
        <v>1556</v>
      </c>
      <c r="B37" s="285">
        <v>44092</v>
      </c>
      <c r="C37" s="287">
        <v>267336</v>
      </c>
      <c r="D37" s="286" t="s">
        <v>609</v>
      </c>
      <c r="E37" s="287" t="s">
        <v>609</v>
      </c>
      <c r="F37" s="286" t="s">
        <v>1475</v>
      </c>
      <c r="G37" s="286">
        <v>41807672</v>
      </c>
      <c r="H37" s="286" t="s">
        <v>1379</v>
      </c>
      <c r="I37" s="287">
        <f t="shared" si="2"/>
        <v>267336</v>
      </c>
    </row>
    <row r="38" spans="1:9" ht="102">
      <c r="A38" s="310" t="s">
        <v>1555</v>
      </c>
      <c r="B38" s="285">
        <v>44087</v>
      </c>
      <c r="C38" s="287">
        <v>5200</v>
      </c>
      <c r="D38" s="286" t="s">
        <v>609</v>
      </c>
      <c r="E38" s="287" t="s">
        <v>609</v>
      </c>
      <c r="F38" s="286" t="s">
        <v>1474</v>
      </c>
      <c r="G38" s="286">
        <v>24429736</v>
      </c>
      <c r="H38" s="286" t="s">
        <v>1379</v>
      </c>
      <c r="I38" s="287">
        <f t="shared" si="2"/>
        <v>5200</v>
      </c>
    </row>
    <row r="39" spans="1:9" ht="102">
      <c r="A39" s="310" t="s">
        <v>1555</v>
      </c>
      <c r="B39" s="285">
        <v>44088</v>
      </c>
      <c r="C39" s="287">
        <v>2040</v>
      </c>
      <c r="D39" s="286" t="s">
        <v>609</v>
      </c>
      <c r="E39" s="287" t="s">
        <v>609</v>
      </c>
      <c r="F39" s="286" t="s">
        <v>1474</v>
      </c>
      <c r="G39" s="286">
        <v>24429736</v>
      </c>
      <c r="H39" s="286" t="s">
        <v>1379</v>
      </c>
      <c r="I39" s="287">
        <f t="shared" si="2"/>
        <v>2040</v>
      </c>
    </row>
    <row r="40" spans="1:9" ht="102">
      <c r="A40" s="310" t="s">
        <v>1555</v>
      </c>
      <c r="B40" s="285">
        <v>44092</v>
      </c>
      <c r="C40" s="287">
        <v>10800</v>
      </c>
      <c r="D40" s="286" t="s">
        <v>609</v>
      </c>
      <c r="E40" s="287" t="s">
        <v>609</v>
      </c>
      <c r="F40" s="286" t="s">
        <v>1474</v>
      </c>
      <c r="G40" s="286">
        <v>24429736</v>
      </c>
      <c r="H40" s="286" t="s">
        <v>1379</v>
      </c>
      <c r="I40" s="287">
        <f t="shared" si="2"/>
        <v>10800</v>
      </c>
    </row>
    <row r="41" spans="1:9" ht="114.75">
      <c r="A41" s="310" t="s">
        <v>1563</v>
      </c>
      <c r="B41" s="285">
        <v>44074</v>
      </c>
      <c r="C41" s="287">
        <v>2246.83</v>
      </c>
      <c r="D41" s="286" t="s">
        <v>609</v>
      </c>
      <c r="E41" s="287" t="s">
        <v>609</v>
      </c>
      <c r="F41" s="286" t="s">
        <v>1429</v>
      </c>
      <c r="G41" s="286">
        <v>37818065</v>
      </c>
      <c r="H41" s="286" t="s">
        <v>1430</v>
      </c>
      <c r="I41" s="287">
        <f t="shared" si="2"/>
        <v>2246.83</v>
      </c>
    </row>
    <row r="42" spans="1:9" ht="114.75">
      <c r="A42" s="310" t="s">
        <v>1563</v>
      </c>
      <c r="B42" s="285">
        <v>44104</v>
      </c>
      <c r="C42" s="287">
        <v>5405.4</v>
      </c>
      <c r="D42" s="286" t="s">
        <v>609</v>
      </c>
      <c r="E42" s="287" t="s">
        <v>609</v>
      </c>
      <c r="F42" s="286" t="s">
        <v>1429</v>
      </c>
      <c r="G42" s="286">
        <v>37818065</v>
      </c>
      <c r="H42" s="286" t="s">
        <v>1430</v>
      </c>
      <c r="I42" s="287">
        <f t="shared" si="2"/>
        <v>5405.4</v>
      </c>
    </row>
    <row r="43" spans="1:9" ht="114.75">
      <c r="A43" s="310" t="s">
        <v>1563</v>
      </c>
      <c r="B43" s="285">
        <v>44104</v>
      </c>
      <c r="C43" s="287">
        <v>2168.23</v>
      </c>
      <c r="D43" s="286" t="s">
        <v>609</v>
      </c>
      <c r="E43" s="287" t="s">
        <v>609</v>
      </c>
      <c r="F43" s="286" t="s">
        <v>1429</v>
      </c>
      <c r="G43" s="286">
        <v>37818065</v>
      </c>
      <c r="H43" s="286" t="s">
        <v>1430</v>
      </c>
      <c r="I43" s="287">
        <f t="shared" si="2"/>
        <v>2168.23</v>
      </c>
    </row>
    <row r="44" spans="1:9" ht="114.75">
      <c r="A44" s="310" t="s">
        <v>1564</v>
      </c>
      <c r="B44" s="285">
        <v>44104</v>
      </c>
      <c r="C44" s="287">
        <v>2512</v>
      </c>
      <c r="D44" s="286" t="s">
        <v>609</v>
      </c>
      <c r="E44" s="287" t="s">
        <v>609</v>
      </c>
      <c r="F44" s="286" t="s">
        <v>1394</v>
      </c>
      <c r="G44" s="286">
        <v>38299558</v>
      </c>
      <c r="H44" s="286" t="s">
        <v>1395</v>
      </c>
      <c r="I44" s="287">
        <f t="shared" si="2"/>
        <v>2512</v>
      </c>
    </row>
    <row r="45" spans="1:9" ht="102">
      <c r="A45" s="310" t="s">
        <v>1554</v>
      </c>
      <c r="B45" s="285">
        <v>44088</v>
      </c>
      <c r="C45" s="287">
        <v>30000</v>
      </c>
      <c r="D45" s="286" t="s">
        <v>609</v>
      </c>
      <c r="E45" s="287" t="s">
        <v>609</v>
      </c>
      <c r="F45" s="286" t="s">
        <v>1530</v>
      </c>
      <c r="G45" s="286">
        <v>32551914</v>
      </c>
      <c r="H45" s="286" t="s">
        <v>1531</v>
      </c>
      <c r="I45" s="287">
        <f t="shared" si="2"/>
        <v>30000</v>
      </c>
    </row>
    <row r="46" spans="1:9" ht="114.75">
      <c r="A46" s="310" t="s">
        <v>1565</v>
      </c>
      <c r="B46" s="285">
        <v>44090</v>
      </c>
      <c r="C46" s="287">
        <v>3276</v>
      </c>
      <c r="D46" s="286" t="s">
        <v>609</v>
      </c>
      <c r="E46" s="287" t="s">
        <v>609</v>
      </c>
      <c r="F46" s="286" t="s">
        <v>1532</v>
      </c>
      <c r="G46" s="286">
        <v>32835882</v>
      </c>
      <c r="H46" s="286" t="s">
        <v>1518</v>
      </c>
      <c r="I46" s="287">
        <f t="shared" si="2"/>
        <v>3276</v>
      </c>
    </row>
    <row r="47" spans="1:9" ht="102">
      <c r="A47" s="286" t="s">
        <v>1534</v>
      </c>
      <c r="B47" s="285">
        <v>44104</v>
      </c>
      <c r="C47" s="287">
        <v>532.18</v>
      </c>
      <c r="D47" s="286" t="s">
        <v>609</v>
      </c>
      <c r="E47" s="287" t="s">
        <v>609</v>
      </c>
      <c r="F47" s="286" t="s">
        <v>1446</v>
      </c>
      <c r="G47" s="286">
        <v>37989316</v>
      </c>
      <c r="H47" s="286" t="s">
        <v>1533</v>
      </c>
      <c r="I47" s="287">
        <f t="shared" si="2"/>
        <v>532.18</v>
      </c>
    </row>
    <row r="48" spans="1:9" ht="114.75">
      <c r="A48" s="286" t="s">
        <v>1535</v>
      </c>
      <c r="B48" s="285">
        <v>44104</v>
      </c>
      <c r="C48" s="287">
        <v>44.35</v>
      </c>
      <c r="D48" s="286" t="s">
        <v>609</v>
      </c>
      <c r="E48" s="287" t="s">
        <v>609</v>
      </c>
      <c r="F48" s="286" t="s">
        <v>1446</v>
      </c>
      <c r="G48" s="286">
        <v>37989316</v>
      </c>
      <c r="H48" s="286" t="s">
        <v>1533</v>
      </c>
      <c r="I48" s="287">
        <f t="shared" si="2"/>
        <v>44.35</v>
      </c>
    </row>
    <row r="49" spans="1:9" ht="102">
      <c r="A49" s="286" t="s">
        <v>1536</v>
      </c>
      <c r="B49" s="285">
        <v>44104</v>
      </c>
      <c r="C49" s="287">
        <v>650.44</v>
      </c>
      <c r="D49" s="286" t="s">
        <v>609</v>
      </c>
      <c r="E49" s="287" t="s">
        <v>609</v>
      </c>
      <c r="F49" s="286" t="s">
        <v>1448</v>
      </c>
      <c r="G49" s="286">
        <v>43145015</v>
      </c>
      <c r="H49" s="286" t="s">
        <v>1449</v>
      </c>
      <c r="I49" s="287">
        <f t="shared" si="2"/>
        <v>650.44</v>
      </c>
    </row>
    <row r="50" spans="1:9" ht="102">
      <c r="A50" s="310" t="s">
        <v>1559</v>
      </c>
      <c r="B50" s="285">
        <v>44104</v>
      </c>
      <c r="C50" s="287">
        <v>2208</v>
      </c>
      <c r="D50" s="286" t="s">
        <v>609</v>
      </c>
      <c r="E50" s="287" t="s">
        <v>609</v>
      </c>
      <c r="F50" s="286" t="s">
        <v>1537</v>
      </c>
      <c r="G50" s="286">
        <v>21853959</v>
      </c>
      <c r="H50" s="286" t="s">
        <v>1538</v>
      </c>
      <c r="I50" s="287">
        <f t="shared" si="2"/>
        <v>2208</v>
      </c>
    </row>
    <row r="51" spans="1:9" ht="102">
      <c r="A51" s="310" t="s">
        <v>1562</v>
      </c>
      <c r="B51" s="285">
        <v>44104</v>
      </c>
      <c r="C51" s="287">
        <v>7884</v>
      </c>
      <c r="D51" s="286" t="s">
        <v>609</v>
      </c>
      <c r="E51" s="287" t="s">
        <v>609</v>
      </c>
      <c r="F51" s="286" t="s">
        <v>1560</v>
      </c>
      <c r="G51" s="286">
        <v>14309215</v>
      </c>
      <c r="H51" s="286" t="s">
        <v>1561</v>
      </c>
      <c r="I51" s="287">
        <v>7884</v>
      </c>
    </row>
    <row r="52" spans="1:12" ht="114.75">
      <c r="A52" s="310" t="s">
        <v>1567</v>
      </c>
      <c r="B52" s="285">
        <v>44104</v>
      </c>
      <c r="C52" s="287">
        <v>2516201.45</v>
      </c>
      <c r="D52" s="286" t="s">
        <v>609</v>
      </c>
      <c r="E52" s="287" t="s">
        <v>609</v>
      </c>
      <c r="F52" s="286" t="s">
        <v>1418</v>
      </c>
      <c r="G52" s="286">
        <v>34716807</v>
      </c>
      <c r="H52" s="286" t="s">
        <v>1566</v>
      </c>
      <c r="I52" s="287">
        <f>C52</f>
        <v>2516201.45</v>
      </c>
      <c r="K52">
        <v>661</v>
      </c>
      <c r="L52">
        <v>2861777.45</v>
      </c>
    </row>
    <row r="53" spans="1:12" ht="15" customHeight="1">
      <c r="A53" s="544" t="s">
        <v>360</v>
      </c>
      <c r="B53" s="545"/>
      <c r="C53" s="545"/>
      <c r="D53" s="545"/>
      <c r="E53" s="545"/>
      <c r="F53" s="545"/>
      <c r="G53" s="545"/>
      <c r="H53" s="546"/>
      <c r="I53" s="238">
        <f>SUM(I16:I52)</f>
        <v>2888704.8800000004</v>
      </c>
      <c r="K53">
        <v>64</v>
      </c>
      <c r="L53">
        <v>576.53</v>
      </c>
    </row>
    <row r="54" spans="11:12" ht="15">
      <c r="K54">
        <v>651</v>
      </c>
      <c r="L54">
        <v>650.44</v>
      </c>
    </row>
    <row r="55" spans="11:12" ht="15">
      <c r="K55">
        <v>661</v>
      </c>
      <c r="L55">
        <v>2380</v>
      </c>
    </row>
    <row r="56" spans="11:12" ht="15">
      <c r="K56">
        <v>6852</v>
      </c>
      <c r="L56">
        <v>25700.46</v>
      </c>
    </row>
    <row r="57" ht="15">
      <c r="L57">
        <f>SUM(L52:L56)</f>
        <v>2891084.88</v>
      </c>
    </row>
    <row r="58" ht="15">
      <c r="L58" s="49"/>
    </row>
  </sheetData>
  <sheetProtection formatCells="0" formatColumns="0" formatRows="0" insertColumns="0" insertRows="0" insertHyperlinks="0" deleteColumns="0" deleteRows="0" sort="0" autoFilter="0" pivotTables="0"/>
  <mergeCells count="3">
    <mergeCell ref="A53:H53"/>
    <mergeCell ref="A12:H12"/>
    <mergeCell ref="A1:I1"/>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13" sqref="S13:T13"/>
    </sheetView>
  </sheetViews>
  <sheetFormatPr defaultColWidth="9.140625" defaultRowHeight="15"/>
  <cols>
    <col min="1" max="1" width="1.8515625" style="0" customWidth="1"/>
    <col min="2" max="2" width="2.57421875" style="0" customWidth="1"/>
    <col min="3" max="3" width="3.57421875" style="0" hidden="1" customWidth="1"/>
    <col min="4" max="4" width="4.00390625" style="0" customWidth="1"/>
    <col min="5" max="5" width="2.421875" style="0" customWidth="1"/>
    <col min="6" max="6" width="1.8515625" style="0" customWidth="1"/>
    <col min="7" max="7" width="2.7109375" style="0" customWidth="1"/>
    <col min="8" max="8" width="1.57421875" style="0" customWidth="1"/>
    <col min="9" max="9" width="3.140625" style="0" customWidth="1"/>
    <col min="10" max="10" width="1.8515625" style="0" customWidth="1"/>
    <col min="11" max="11" width="2.7109375" style="0" customWidth="1"/>
    <col min="12" max="12" width="1.8515625" style="0" customWidth="1"/>
    <col min="13" max="13" width="1.57421875" style="0" customWidth="1"/>
    <col min="14" max="14" width="2.421875" style="0" customWidth="1"/>
    <col min="15" max="15" width="2.57421875" style="0" customWidth="1"/>
    <col min="16" max="16" width="1.57421875" style="0" customWidth="1"/>
    <col min="17" max="17" width="2.421875" style="0" customWidth="1"/>
    <col min="18" max="18" width="1.421875" style="0" customWidth="1"/>
    <col min="19" max="19" width="3.00390625" style="0" customWidth="1"/>
    <col min="20" max="20" width="1.57421875" style="0" customWidth="1"/>
    <col min="21" max="21" width="2.00390625" style="0" customWidth="1"/>
    <col min="22" max="22" width="1.57421875" style="0" customWidth="1"/>
    <col min="23" max="23" width="2.57421875" style="0" customWidth="1"/>
    <col min="24" max="24" width="2.7109375" style="0" customWidth="1"/>
    <col min="25" max="25" width="1.28515625" style="0" customWidth="1"/>
    <col min="26" max="27" width="2.7109375" style="0" customWidth="1"/>
    <col min="28" max="28" width="2.8515625" style="0" customWidth="1"/>
    <col min="29" max="29" width="3.57421875" style="0" customWidth="1"/>
    <col min="30" max="30" width="1.57421875" style="0" customWidth="1"/>
    <col min="31" max="31" width="4.00390625" style="0" customWidth="1"/>
    <col min="32" max="32" width="2.421875" style="0" hidden="1" customWidth="1"/>
    <col min="33" max="33" width="5.140625" style="0" hidden="1" customWidth="1"/>
    <col min="34" max="36" width="9.140625" style="0" hidden="1" customWidth="1"/>
    <col min="37" max="37" width="5.57421875" style="0" hidden="1" customWidth="1"/>
    <col min="38" max="40" width="9.140625" style="0" hidden="1" customWidth="1"/>
    <col min="41" max="41" width="4.00390625" style="0" customWidth="1"/>
    <col min="42" max="42" width="6.00390625" style="0" hidden="1" customWidth="1"/>
    <col min="43" max="43" width="9.140625" style="0" hidden="1" customWidth="1"/>
    <col min="44" max="44" width="1.1484375" style="0" hidden="1" customWidth="1"/>
    <col min="45" max="45" width="4.57421875" style="0" customWidth="1"/>
    <col min="46" max="46" width="6.8515625" style="0" customWidth="1"/>
    <col min="47" max="47" width="4.421875" style="0" hidden="1" customWidth="1"/>
    <col min="48" max="48" width="9.140625" style="0" hidden="1" customWidth="1"/>
    <col min="49" max="49" width="1.421875" style="0" customWidth="1"/>
    <col min="50" max="50" width="0.42578125" style="0" hidden="1" customWidth="1"/>
  </cols>
  <sheetData>
    <row r="1" spans="1:50" ht="216.75" customHeight="1">
      <c r="A1" s="551" t="s">
        <v>362</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row>
    <row r="2" spans="1:50" ht="15">
      <c r="A2" s="552" t="s">
        <v>363</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552"/>
      <c r="AN2" s="552"/>
      <c r="AO2" s="553"/>
      <c r="AP2" s="553"/>
      <c r="AQ2" s="553"/>
      <c r="AR2" s="553"/>
      <c r="AS2" s="553"/>
      <c r="AT2" s="553"/>
      <c r="AU2" s="553"/>
      <c r="AV2" s="553"/>
      <c r="AW2" s="553"/>
      <c r="AX2" s="553"/>
    </row>
    <row r="3" spans="1:50" ht="15">
      <c r="A3" s="7"/>
      <c r="B3" s="7"/>
      <c r="C3" s="7"/>
      <c r="D3" s="7"/>
      <c r="E3" s="7"/>
      <c r="F3" s="7"/>
      <c r="G3" s="7"/>
      <c r="H3" s="7"/>
      <c r="I3" s="7"/>
      <c r="J3" s="7"/>
      <c r="K3" s="7"/>
      <c r="L3" s="200"/>
      <c r="M3" s="200"/>
      <c r="N3" s="200"/>
      <c r="O3" s="200"/>
      <c r="P3" s="200"/>
      <c r="Q3" s="200"/>
      <c r="R3" s="200"/>
      <c r="S3" s="200"/>
      <c r="T3" s="200"/>
      <c r="U3" s="200"/>
      <c r="V3" s="200"/>
      <c r="W3" s="200"/>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5">
      <c r="A4" s="552" t="s">
        <v>364</v>
      </c>
      <c r="B4" s="552"/>
      <c r="C4" s="552"/>
      <c r="D4" s="552"/>
      <c r="E4" s="552"/>
      <c r="F4" s="552"/>
      <c r="G4" s="552"/>
      <c r="H4" s="552"/>
      <c r="I4" s="552"/>
      <c r="J4" s="552"/>
      <c r="K4" s="552"/>
      <c r="L4" s="553">
        <v>2</v>
      </c>
      <c r="M4" s="553"/>
      <c r="N4" s="553">
        <v>4</v>
      </c>
      <c r="O4" s="553"/>
      <c r="P4" s="553" t="s">
        <v>615</v>
      </c>
      <c r="Q4" s="553"/>
      <c r="R4" s="553">
        <v>0</v>
      </c>
      <c r="S4" s="553"/>
      <c r="T4" s="553">
        <v>1</v>
      </c>
      <c r="U4" s="553"/>
      <c r="V4" s="553" t="s">
        <v>615</v>
      </c>
      <c r="W4" s="553"/>
      <c r="X4" s="554">
        <v>2</v>
      </c>
      <c r="Y4" s="554"/>
      <c r="Z4" s="554">
        <v>0</v>
      </c>
      <c r="AA4" s="554"/>
      <c r="AB4" s="554">
        <v>2</v>
      </c>
      <c r="AC4" s="554"/>
      <c r="AD4" s="554">
        <v>1</v>
      </c>
      <c r="AE4" s="554"/>
      <c r="AF4" s="7"/>
      <c r="AG4" s="7"/>
      <c r="AH4" s="7"/>
      <c r="AI4" s="7"/>
      <c r="AJ4" s="7"/>
      <c r="AK4" s="7"/>
      <c r="AL4" s="7"/>
      <c r="AM4" s="7"/>
      <c r="AN4" s="7"/>
      <c r="AO4" s="7"/>
      <c r="AP4" s="7"/>
      <c r="AQ4" s="7"/>
      <c r="AR4" s="7"/>
      <c r="AS4" s="7"/>
      <c r="AT4" s="7"/>
      <c r="AU4" s="7"/>
      <c r="AV4" s="7"/>
      <c r="AW4" s="7"/>
      <c r="AX4" s="7"/>
    </row>
    <row r="5" spans="1:50" ht="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row>
    <row r="6" spans="1:50" ht="15">
      <c r="A6" s="550" t="s">
        <v>365</v>
      </c>
      <c r="B6" s="550"/>
      <c r="C6" s="550"/>
      <c r="D6" s="550"/>
      <c r="E6" s="550"/>
      <c r="F6" s="550"/>
      <c r="G6" s="550"/>
      <c r="H6" s="550"/>
      <c r="I6" s="550"/>
      <c r="J6" s="550"/>
      <c r="K6" s="550"/>
      <c r="L6" s="550"/>
      <c r="M6" s="550"/>
      <c r="N6" s="550"/>
      <c r="O6" s="550"/>
      <c r="P6" s="550"/>
      <c r="Q6" s="550"/>
      <c r="R6" s="550"/>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row>
    <row r="7" spans="1:50" ht="15">
      <c r="A7" s="554"/>
      <c r="B7" s="554"/>
      <c r="C7" s="554"/>
      <c r="D7" s="554"/>
      <c r="E7" s="554"/>
      <c r="F7" s="554"/>
      <c r="G7" s="554"/>
      <c r="H7" s="554"/>
      <c r="I7" s="554"/>
      <c r="J7" s="554"/>
      <c r="K7" s="554"/>
      <c r="L7" s="554"/>
      <c r="M7" s="554"/>
      <c r="N7" s="554"/>
      <c r="O7" s="554"/>
      <c r="P7" s="554"/>
      <c r="Q7" s="554"/>
      <c r="R7" s="554"/>
      <c r="S7" s="554"/>
      <c r="T7" s="554"/>
      <c r="U7" s="7"/>
      <c r="V7" s="7"/>
      <c r="W7" s="7"/>
      <c r="X7" s="26"/>
      <c r="Y7" s="26"/>
      <c r="Z7" s="556" t="s">
        <v>644</v>
      </c>
      <c r="AA7" s="556"/>
      <c r="AB7" s="556"/>
      <c r="AC7" s="556"/>
      <c r="AD7" s="556"/>
      <c r="AE7" s="556"/>
      <c r="AF7" s="556"/>
      <c r="AG7" s="556"/>
      <c r="AH7" s="556"/>
      <c r="AI7" s="556"/>
      <c r="AJ7" s="556"/>
      <c r="AK7" s="556"/>
      <c r="AL7" s="26"/>
      <c r="AM7" s="555"/>
      <c r="AN7" s="555"/>
      <c r="AO7" s="555"/>
      <c r="AP7" s="555"/>
      <c r="AQ7" s="555"/>
      <c r="AR7" s="555"/>
      <c r="AS7" s="555"/>
      <c r="AT7" s="555"/>
      <c r="AU7" s="555"/>
      <c r="AV7" s="555"/>
      <c r="AW7" s="555"/>
      <c r="AX7" s="7"/>
    </row>
    <row r="8" spans="1:50" ht="15">
      <c r="A8" s="557" t="s">
        <v>366</v>
      </c>
      <c r="B8" s="557"/>
      <c r="C8" s="557"/>
      <c r="D8" s="557"/>
      <c r="E8" s="557"/>
      <c r="F8" s="557"/>
      <c r="G8" s="557"/>
      <c r="H8" s="557"/>
      <c r="I8" s="557"/>
      <c r="J8" s="557"/>
      <c r="K8" s="557"/>
      <c r="L8" s="557"/>
      <c r="M8" s="557"/>
      <c r="N8" s="557"/>
      <c r="O8" s="557"/>
      <c r="P8" s="557"/>
      <c r="Q8" s="557"/>
      <c r="R8" s="557"/>
      <c r="S8" s="557"/>
      <c r="T8" s="557"/>
      <c r="U8" s="7"/>
      <c r="V8" s="7"/>
      <c r="W8" s="7"/>
      <c r="X8" s="7"/>
      <c r="Y8" s="7"/>
      <c r="Z8" s="574" t="s">
        <v>379</v>
      </c>
      <c r="AA8" s="574"/>
      <c r="AB8" s="574"/>
      <c r="AC8" s="574"/>
      <c r="AD8" s="574"/>
      <c r="AE8" s="574"/>
      <c r="AF8" s="574"/>
      <c r="AG8" s="574"/>
      <c r="AH8" s="574"/>
      <c r="AI8" s="574"/>
      <c r="AJ8" s="574"/>
      <c r="AK8" s="574"/>
      <c r="AL8" s="442"/>
      <c r="AM8" s="442"/>
      <c r="AN8" s="442"/>
      <c r="AO8" s="442"/>
      <c r="AP8" s="442"/>
      <c r="AQ8" s="442"/>
      <c r="AR8" s="442"/>
      <c r="AS8" s="442"/>
      <c r="AT8" s="442"/>
      <c r="AU8" s="442"/>
      <c r="AV8" s="442"/>
      <c r="AW8" s="442"/>
      <c r="AX8" s="7"/>
    </row>
    <row r="9" spans="1:50" ht="15">
      <c r="A9" s="558"/>
      <c r="B9" s="558"/>
      <c r="C9" s="558"/>
      <c r="D9" s="558"/>
      <c r="E9" s="558"/>
      <c r="F9" s="558"/>
      <c r="G9" s="558"/>
      <c r="H9" s="558"/>
      <c r="I9" s="558"/>
      <c r="J9" s="558"/>
      <c r="K9" s="558"/>
      <c r="L9" s="558"/>
      <c r="M9" s="558"/>
      <c r="N9" s="558"/>
      <c r="O9" s="558"/>
      <c r="P9" s="558"/>
      <c r="Q9" s="558"/>
      <c r="R9" s="558"/>
      <c r="S9" s="558"/>
      <c r="T9" s="558"/>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row>
    <row r="10" spans="1:50" ht="2.25" customHeight="1">
      <c r="A10" s="558"/>
      <c r="B10" s="558"/>
      <c r="C10" s="558"/>
      <c r="D10" s="558"/>
      <c r="E10" s="558"/>
      <c r="F10" s="558"/>
      <c r="G10" s="558"/>
      <c r="H10" s="558"/>
      <c r="I10" s="558"/>
      <c r="J10" s="558"/>
      <c r="K10" s="558"/>
      <c r="L10" s="558"/>
      <c r="M10" s="558"/>
      <c r="N10" s="558"/>
      <c r="O10" s="558"/>
      <c r="P10" s="558"/>
      <c r="Q10" s="558"/>
      <c r="R10" s="558"/>
      <c r="S10" s="558"/>
      <c r="T10" s="558"/>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row>
    <row r="11" spans="1:50" ht="15">
      <c r="A11" s="7"/>
      <c r="B11" s="7"/>
      <c r="C11" s="7"/>
      <c r="D11" s="7"/>
      <c r="E11" s="7"/>
      <c r="F11" s="7"/>
      <c r="G11" s="7"/>
      <c r="H11" s="7"/>
      <c r="I11" s="7"/>
      <c r="J11" s="7"/>
      <c r="K11" s="7"/>
      <c r="L11" s="7"/>
      <c r="M11" s="7"/>
      <c r="N11" s="7"/>
      <c r="O11" s="7"/>
      <c r="P11" s="7"/>
      <c r="Q11" s="7"/>
      <c r="R11" s="7"/>
      <c r="S11" s="7"/>
      <c r="T11" s="7"/>
      <c r="U11" s="7"/>
      <c r="V11" s="7"/>
      <c r="W11" s="7"/>
      <c r="X11" s="7" t="s">
        <v>367</v>
      </c>
      <c r="Y11" s="7"/>
      <c r="Z11" s="7" t="s">
        <v>368</v>
      </c>
      <c r="AA11" s="7"/>
      <c r="AB11" s="7"/>
      <c r="AC11" s="7"/>
      <c r="AD11" s="7"/>
      <c r="AE11" s="7"/>
      <c r="AF11" s="7"/>
      <c r="AG11" s="7"/>
      <c r="AH11" s="7"/>
      <c r="AI11" s="7"/>
      <c r="AJ11" s="7"/>
      <c r="AK11" s="7"/>
      <c r="AL11" s="7"/>
      <c r="AM11" s="7"/>
      <c r="AN11" s="7"/>
      <c r="AO11" s="7"/>
      <c r="AP11" s="7"/>
      <c r="AQ11" s="7"/>
      <c r="AR11" s="7"/>
      <c r="AS11" s="7"/>
      <c r="AT11" s="7"/>
      <c r="AU11" s="7"/>
      <c r="AV11" s="7"/>
      <c r="AW11" s="7"/>
      <c r="AX11" s="7"/>
    </row>
    <row r="12" spans="1:50" ht="15">
      <c r="A12" s="559" t="s">
        <v>369</v>
      </c>
      <c r="B12" s="560"/>
      <c r="C12" s="560"/>
      <c r="D12" s="560"/>
      <c r="E12" s="560"/>
      <c r="F12" s="560"/>
      <c r="G12" s="560"/>
      <c r="H12" s="560"/>
      <c r="I12" s="560"/>
      <c r="J12" s="560"/>
      <c r="K12" s="560"/>
      <c r="L12" s="560"/>
      <c r="M12" s="560"/>
      <c r="N12" s="560"/>
      <c r="O12" s="560"/>
      <c r="P12" s="560"/>
      <c r="Q12" s="560"/>
      <c r="R12" s="560"/>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row>
    <row r="13" spans="1:50" ht="15">
      <c r="A13" s="554"/>
      <c r="B13" s="554"/>
      <c r="C13" s="554"/>
      <c r="D13" s="554"/>
      <c r="E13" s="554"/>
      <c r="F13" s="554"/>
      <c r="G13" s="554"/>
      <c r="H13" s="554"/>
      <c r="I13" s="554"/>
      <c r="J13" s="554"/>
      <c r="K13" s="554"/>
      <c r="L13" s="554"/>
      <c r="M13" s="554"/>
      <c r="N13" s="554"/>
      <c r="O13" s="554"/>
      <c r="P13" s="554"/>
      <c r="Q13" s="554"/>
      <c r="R13" s="554"/>
      <c r="S13" s="554"/>
      <c r="T13" s="554"/>
      <c r="U13" s="7"/>
      <c r="V13" s="7"/>
      <c r="W13" s="7"/>
      <c r="X13" s="26"/>
      <c r="Y13" s="26"/>
      <c r="Z13" s="556" t="str">
        <f>Z7</f>
        <v>А.О.Пильченко</v>
      </c>
      <c r="AA13" s="556"/>
      <c r="AB13" s="556"/>
      <c r="AC13" s="556"/>
      <c r="AD13" s="556"/>
      <c r="AE13" s="556"/>
      <c r="AF13" s="556"/>
      <c r="AG13" s="556"/>
      <c r="AH13" s="556"/>
      <c r="AI13" s="556"/>
      <c r="AJ13" s="556"/>
      <c r="AK13" s="556"/>
      <c r="AL13" s="26"/>
      <c r="AM13" s="555"/>
      <c r="AN13" s="555"/>
      <c r="AO13" s="555"/>
      <c r="AP13" s="555"/>
      <c r="AQ13" s="555"/>
      <c r="AR13" s="555"/>
      <c r="AS13" s="555"/>
      <c r="AT13" s="555"/>
      <c r="AU13" s="555"/>
      <c r="AV13" s="555"/>
      <c r="AW13" s="555"/>
      <c r="AX13" s="7"/>
    </row>
    <row r="14" spans="1:50" ht="15">
      <c r="A14" s="557" t="s">
        <v>366</v>
      </c>
      <c r="B14" s="557"/>
      <c r="C14" s="557"/>
      <c r="D14" s="557"/>
      <c r="E14" s="557"/>
      <c r="F14" s="557"/>
      <c r="G14" s="557"/>
      <c r="H14" s="557"/>
      <c r="I14" s="557"/>
      <c r="J14" s="557"/>
      <c r="K14" s="557"/>
      <c r="L14" s="557"/>
      <c r="M14" s="557"/>
      <c r="N14" s="557"/>
      <c r="O14" s="557"/>
      <c r="P14" s="557"/>
      <c r="Q14" s="557"/>
      <c r="R14" s="557"/>
      <c r="S14" s="557"/>
      <c r="T14" s="557"/>
      <c r="U14" s="7"/>
      <c r="V14" s="7"/>
      <c r="W14" s="7"/>
      <c r="X14" s="7"/>
      <c r="Y14" s="7"/>
      <c r="Z14" s="574" t="s">
        <v>379</v>
      </c>
      <c r="AA14" s="574"/>
      <c r="AB14" s="574"/>
      <c r="AC14" s="574"/>
      <c r="AD14" s="574"/>
      <c r="AE14" s="574"/>
      <c r="AF14" s="574"/>
      <c r="AG14" s="574"/>
      <c r="AH14" s="574"/>
      <c r="AI14" s="574"/>
      <c r="AJ14" s="574"/>
      <c r="AK14" s="574"/>
      <c r="AL14" s="442"/>
      <c r="AM14" s="442"/>
      <c r="AN14" s="442"/>
      <c r="AO14" s="442"/>
      <c r="AP14" s="442"/>
      <c r="AQ14" s="442"/>
      <c r="AR14" s="442"/>
      <c r="AS14" s="442"/>
      <c r="AT14" s="442"/>
      <c r="AU14" s="442"/>
      <c r="AV14" s="442"/>
      <c r="AW14" s="442"/>
      <c r="AX14" s="7"/>
    </row>
    <row r="15" spans="1:50" ht="15">
      <c r="A15" s="558"/>
      <c r="B15" s="558"/>
      <c r="C15" s="558"/>
      <c r="D15" s="558"/>
      <c r="E15" s="558"/>
      <c r="F15" s="558"/>
      <c r="G15" s="558"/>
      <c r="H15" s="558"/>
      <c r="I15" s="558"/>
      <c r="J15" s="558"/>
      <c r="K15" s="558"/>
      <c r="L15" s="558"/>
      <c r="M15" s="558"/>
      <c r="N15" s="558"/>
      <c r="O15" s="558"/>
      <c r="P15" s="558"/>
      <c r="Q15" s="558"/>
      <c r="R15" s="558"/>
      <c r="S15" s="558"/>
      <c r="T15" s="558"/>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row>
    <row r="16" spans="1:50" ht="5.25" customHeight="1">
      <c r="A16" s="558"/>
      <c r="B16" s="558"/>
      <c r="C16" s="558"/>
      <c r="D16" s="558"/>
      <c r="E16" s="558"/>
      <c r="F16" s="558"/>
      <c r="G16" s="558"/>
      <c r="H16" s="558"/>
      <c r="I16" s="558"/>
      <c r="J16" s="558"/>
      <c r="K16" s="558"/>
      <c r="L16" s="558"/>
      <c r="M16" s="558"/>
      <c r="N16" s="558"/>
      <c r="O16" s="558"/>
      <c r="P16" s="558"/>
      <c r="Q16" s="558"/>
      <c r="R16" s="558"/>
      <c r="S16" s="558"/>
      <c r="T16" s="558"/>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row>
    <row r="17" spans="1:50" ht="34.5" customHeight="1">
      <c r="A17" s="23"/>
      <c r="B17" s="578" t="s">
        <v>370</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8"/>
      <c r="AV17" s="578"/>
      <c r="AW17" s="578"/>
      <c r="AX17" s="23"/>
    </row>
    <row r="18" spans="1:50" ht="35.25" customHeight="1">
      <c r="A18" s="554"/>
      <c r="B18" s="554"/>
      <c r="C18" s="554"/>
      <c r="D18" s="554"/>
      <c r="E18" s="554"/>
      <c r="F18" s="579" t="s">
        <v>371</v>
      </c>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7"/>
    </row>
    <row r="19" spans="1:50" ht="15">
      <c r="A19" s="575"/>
      <c r="B19" s="575"/>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5"/>
      <c r="AL19" s="575"/>
      <c r="AM19" s="575"/>
      <c r="AN19" s="575"/>
      <c r="AO19" s="575"/>
      <c r="AP19" s="575"/>
      <c r="AQ19" s="575"/>
      <c r="AR19" s="575"/>
      <c r="AS19" s="575"/>
      <c r="AT19" s="575"/>
      <c r="AU19" s="575"/>
      <c r="AV19" s="575"/>
      <c r="AW19" s="575"/>
      <c r="AX19" s="7"/>
    </row>
    <row r="20" spans="1:50" ht="27.75" customHeight="1">
      <c r="A20" s="576" t="s">
        <v>372</v>
      </c>
      <c r="B20" s="576"/>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c r="AT20" s="576"/>
      <c r="AU20" s="576"/>
      <c r="AV20" s="576"/>
      <c r="AW20" s="576"/>
      <c r="AX20" s="24"/>
    </row>
    <row r="21" spans="1:50" ht="16.5" customHeight="1">
      <c r="A21" s="554" t="s">
        <v>373</v>
      </c>
      <c r="B21" s="554"/>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7"/>
    </row>
    <row r="22" spans="1:50" ht="37.5" customHeight="1">
      <c r="A22" s="577"/>
      <c r="B22" s="577"/>
      <c r="C22" s="577"/>
      <c r="D22" s="577"/>
      <c r="E22" s="577"/>
      <c r="F22" s="577" t="s">
        <v>374</v>
      </c>
      <c r="G22" s="577"/>
      <c r="H22" s="577"/>
      <c r="I22" s="577"/>
      <c r="J22" s="577"/>
      <c r="K22" s="577"/>
      <c r="L22" s="577"/>
      <c r="M22" s="577"/>
      <c r="N22" s="577"/>
      <c r="O22" s="577"/>
      <c r="P22" s="577"/>
      <c r="Q22" s="577"/>
      <c r="R22" s="577"/>
      <c r="S22" s="577"/>
      <c r="T22" s="577"/>
      <c r="U22" s="577"/>
      <c r="V22" s="577" t="s">
        <v>375</v>
      </c>
      <c r="W22" s="577"/>
      <c r="X22" s="577"/>
      <c r="Y22" s="577"/>
      <c r="Z22" s="577"/>
      <c r="AA22" s="577"/>
      <c r="AB22" s="577"/>
      <c r="AC22" s="577"/>
      <c r="AD22" s="577"/>
      <c r="AE22" s="577"/>
      <c r="AF22" s="577"/>
      <c r="AG22" s="577"/>
      <c r="AH22" s="577"/>
      <c r="AI22" s="577"/>
      <c r="AJ22" s="577"/>
      <c r="AK22" s="577"/>
      <c r="AL22" s="577"/>
      <c r="AM22" s="577"/>
      <c r="AN22" s="577"/>
      <c r="AO22" s="577"/>
      <c r="AP22" s="577"/>
      <c r="AQ22" s="577"/>
      <c r="AR22" s="577"/>
      <c r="AS22" s="577"/>
      <c r="AT22" s="577"/>
      <c r="AU22" s="577"/>
      <c r="AV22" s="577"/>
      <c r="AW22" s="577"/>
      <c r="AX22" s="23"/>
    </row>
    <row r="23" spans="1:50" ht="4.5" customHeight="1">
      <c r="A23" s="561" t="s">
        <v>376</v>
      </c>
      <c r="B23" s="562"/>
      <c r="C23" s="562"/>
      <c r="D23" s="562"/>
      <c r="E23" s="562"/>
      <c r="F23" s="562"/>
      <c r="G23" s="562"/>
      <c r="H23" s="562"/>
      <c r="I23" s="562"/>
      <c r="J23" s="562"/>
      <c r="K23" s="562"/>
      <c r="L23" s="562"/>
      <c r="M23" s="562"/>
      <c r="N23" s="562"/>
      <c r="O23" s="562"/>
      <c r="P23" s="562"/>
      <c r="Q23" s="562"/>
      <c r="R23" s="562"/>
      <c r="S23" s="562"/>
      <c r="T23" s="562"/>
      <c r="U23" s="563"/>
      <c r="V23" s="567"/>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9"/>
      <c r="AX23" s="23"/>
    </row>
    <row r="24" spans="1:50" ht="71.25" customHeight="1">
      <c r="A24" s="564"/>
      <c r="B24" s="565"/>
      <c r="C24" s="565"/>
      <c r="D24" s="565"/>
      <c r="E24" s="565"/>
      <c r="F24" s="565"/>
      <c r="G24" s="565"/>
      <c r="H24" s="565"/>
      <c r="I24" s="565"/>
      <c r="J24" s="565"/>
      <c r="K24" s="565"/>
      <c r="L24" s="565"/>
      <c r="M24" s="565"/>
      <c r="N24" s="565"/>
      <c r="O24" s="565"/>
      <c r="P24" s="565"/>
      <c r="Q24" s="565"/>
      <c r="R24" s="565"/>
      <c r="S24" s="565"/>
      <c r="T24" s="565"/>
      <c r="U24" s="566"/>
      <c r="V24" s="570" t="s">
        <v>377</v>
      </c>
      <c r="W24" s="571"/>
      <c r="X24" s="571"/>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2"/>
      <c r="AX24" s="23"/>
    </row>
    <row r="25" spans="1:50" ht="50.25" customHeight="1">
      <c r="A25" s="573" t="s">
        <v>378</v>
      </c>
      <c r="B25" s="573"/>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3"/>
      <c r="AL25" s="573"/>
      <c r="AM25" s="573"/>
      <c r="AN25" s="573"/>
      <c r="AO25" s="573"/>
      <c r="AP25" s="573"/>
      <c r="AQ25" s="573"/>
      <c r="AR25" s="573"/>
      <c r="AS25" s="573"/>
      <c r="AT25" s="573"/>
      <c r="AU25" s="573"/>
      <c r="AV25" s="573"/>
      <c r="AW25" s="573"/>
      <c r="AX25" s="25"/>
    </row>
  </sheetData>
  <sheetProtection/>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S7:T7"/>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W39" sqref="W39"/>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7030A0"/>
    <pageSetUpPr fitToPage="1"/>
  </sheetPr>
  <dimension ref="A1:E33"/>
  <sheetViews>
    <sheetView zoomScalePageLayoutView="0" workbookViewId="0" topLeftCell="A30">
      <selection activeCell="E33" sqref="A4:E33"/>
    </sheetView>
  </sheetViews>
  <sheetFormatPr defaultColWidth="9.140625" defaultRowHeight="15"/>
  <cols>
    <col min="1" max="1" width="24.00390625" style="0" customWidth="1"/>
    <col min="2" max="2" width="11.421875" style="0" customWidth="1"/>
    <col min="3" max="3" width="20.421875" style="0" customWidth="1"/>
    <col min="4" max="4" width="20.57421875" style="0" customWidth="1"/>
    <col min="5" max="5" width="22.8515625" style="0" customWidth="1"/>
  </cols>
  <sheetData>
    <row r="1" spans="1:5" ht="15.75">
      <c r="A1" s="441" t="s">
        <v>20</v>
      </c>
      <c r="B1" s="442"/>
      <c r="C1" s="442"/>
      <c r="D1" s="442"/>
      <c r="E1" s="442"/>
    </row>
    <row r="2" spans="1:5" ht="15.75">
      <c r="A2" s="441" t="s">
        <v>21</v>
      </c>
      <c r="B2" s="442"/>
      <c r="C2" s="442"/>
      <c r="D2" s="442"/>
      <c r="E2" s="442"/>
    </row>
    <row r="3" ht="15">
      <c r="A3" s="6"/>
    </row>
    <row r="4" spans="1:5" ht="62.25" customHeight="1">
      <c r="A4" s="71" t="s">
        <v>22</v>
      </c>
      <c r="B4" s="71" t="s">
        <v>405</v>
      </c>
      <c r="C4" s="71" t="s">
        <v>23</v>
      </c>
      <c r="D4" s="71" t="s">
        <v>24</v>
      </c>
      <c r="E4" s="71" t="s">
        <v>25</v>
      </c>
    </row>
    <row r="5" spans="1:5" ht="75">
      <c r="A5" s="240" t="s">
        <v>647</v>
      </c>
      <c r="B5" s="241">
        <v>43653884</v>
      </c>
      <c r="C5" s="79" t="s">
        <v>650</v>
      </c>
      <c r="D5" s="79"/>
      <c r="E5" s="122" t="s">
        <v>751</v>
      </c>
    </row>
    <row r="6" spans="1:5" ht="75">
      <c r="A6" s="240" t="s">
        <v>648</v>
      </c>
      <c r="B6" s="241">
        <v>43646751</v>
      </c>
      <c r="C6" s="79" t="s">
        <v>651</v>
      </c>
      <c r="D6" s="79"/>
      <c r="E6" s="122" t="s">
        <v>753</v>
      </c>
    </row>
    <row r="7" spans="1:5" ht="90">
      <c r="A7" s="240" t="s">
        <v>649</v>
      </c>
      <c r="B7" s="241">
        <v>43657611</v>
      </c>
      <c r="C7" s="79" t="s">
        <v>652</v>
      </c>
      <c r="D7" s="79" t="str">
        <f>C7</f>
        <v>49000, Дніпропетровська обл., місто Дніпро, ВУЛИЦЯ СТАРОКОЗАЦЬКА, будинок 58</v>
      </c>
      <c r="E7" s="122" t="s">
        <v>764</v>
      </c>
    </row>
    <row r="8" spans="1:5" ht="90">
      <c r="A8" s="240" t="s">
        <v>730</v>
      </c>
      <c r="B8" s="241">
        <v>43725419</v>
      </c>
      <c r="C8" s="79" t="s">
        <v>652</v>
      </c>
      <c r="D8" s="79"/>
      <c r="E8" s="122" t="s">
        <v>763</v>
      </c>
    </row>
    <row r="9" spans="1:5" ht="75">
      <c r="A9" s="240" t="s">
        <v>653</v>
      </c>
      <c r="B9" s="241">
        <v>43627676</v>
      </c>
      <c r="C9" s="79" t="s">
        <v>656</v>
      </c>
      <c r="D9" s="79"/>
      <c r="E9" s="122" t="s">
        <v>754</v>
      </c>
    </row>
    <row r="10" spans="1:5" ht="75">
      <c r="A10" s="240" t="s">
        <v>654</v>
      </c>
      <c r="B10" s="241">
        <v>43638384</v>
      </c>
      <c r="C10" s="79" t="s">
        <v>736</v>
      </c>
      <c r="D10" s="79"/>
      <c r="E10" s="122" t="s">
        <v>1599</v>
      </c>
    </row>
    <row r="11" spans="1:5" ht="75">
      <c r="A11" s="240" t="s">
        <v>655</v>
      </c>
      <c r="B11" s="241">
        <v>43661848</v>
      </c>
      <c r="C11" s="79" t="s">
        <v>657</v>
      </c>
      <c r="D11" s="79"/>
      <c r="E11" s="122" t="s">
        <v>755</v>
      </c>
    </row>
    <row r="12" spans="1:5" ht="90">
      <c r="A12" s="240" t="s">
        <v>731</v>
      </c>
      <c r="B12" s="241">
        <v>43725513</v>
      </c>
      <c r="C12" s="79" t="s">
        <v>737</v>
      </c>
      <c r="D12" s="79"/>
      <c r="E12" s="122" t="s">
        <v>750</v>
      </c>
    </row>
    <row r="13" spans="1:5" ht="105">
      <c r="A13" s="240" t="s">
        <v>658</v>
      </c>
      <c r="B13" s="241">
        <v>43660561</v>
      </c>
      <c r="C13" s="79" t="s">
        <v>661</v>
      </c>
      <c r="D13" s="79"/>
      <c r="E13" s="122" t="s">
        <v>747</v>
      </c>
    </row>
    <row r="14" spans="1:5" ht="105">
      <c r="A14" s="240" t="s">
        <v>659</v>
      </c>
      <c r="B14" s="241">
        <v>43636916</v>
      </c>
      <c r="C14" s="79" t="s">
        <v>662</v>
      </c>
      <c r="D14" s="79"/>
      <c r="E14" s="122" t="s">
        <v>759</v>
      </c>
    </row>
    <row r="15" spans="1:5" ht="75">
      <c r="A15" s="240" t="s">
        <v>660</v>
      </c>
      <c r="B15" s="241">
        <v>43654846</v>
      </c>
      <c r="C15" s="79" t="s">
        <v>663</v>
      </c>
      <c r="D15" s="79"/>
      <c r="E15" s="122" t="s">
        <v>757</v>
      </c>
    </row>
    <row r="16" spans="1:5" ht="90">
      <c r="A16" s="240" t="s">
        <v>732</v>
      </c>
      <c r="B16" s="241">
        <v>43734685</v>
      </c>
      <c r="C16" s="79" t="s">
        <v>738</v>
      </c>
      <c r="D16" s="79"/>
      <c r="E16" s="122" t="s">
        <v>745</v>
      </c>
    </row>
    <row r="17" spans="1:5" ht="75">
      <c r="A17" s="240" t="s">
        <v>664</v>
      </c>
      <c r="B17" s="241">
        <v>43644749</v>
      </c>
      <c r="C17" s="79" t="s">
        <v>677</v>
      </c>
      <c r="D17" s="79"/>
      <c r="E17" s="122" t="s">
        <v>756</v>
      </c>
    </row>
    <row r="18" spans="1:5" ht="90">
      <c r="A18" s="240" t="s">
        <v>685</v>
      </c>
      <c r="B18" s="241">
        <v>43641161</v>
      </c>
      <c r="C18" s="79" t="s">
        <v>678</v>
      </c>
      <c r="D18" s="79"/>
      <c r="E18" s="122" t="s">
        <v>762</v>
      </c>
    </row>
    <row r="19" spans="1:5" ht="90">
      <c r="A19" s="240" t="s">
        <v>665</v>
      </c>
      <c r="B19" s="241">
        <v>43644382</v>
      </c>
      <c r="C19" s="79" t="s">
        <v>679</v>
      </c>
      <c r="D19" s="79"/>
      <c r="E19" s="122" t="s">
        <v>746</v>
      </c>
    </row>
    <row r="20" spans="1:5" ht="105">
      <c r="A20" s="240" t="s">
        <v>733</v>
      </c>
      <c r="B20" s="241">
        <v>43713639</v>
      </c>
      <c r="C20" s="79" t="s">
        <v>739</v>
      </c>
      <c r="D20" s="79"/>
      <c r="E20" s="122" t="s">
        <v>453</v>
      </c>
    </row>
    <row r="21" spans="1:5" ht="75">
      <c r="A21" s="240" t="s">
        <v>666</v>
      </c>
      <c r="B21" s="241">
        <v>43626410</v>
      </c>
      <c r="C21" s="79" t="s">
        <v>740</v>
      </c>
      <c r="D21" s="79"/>
      <c r="E21" s="122" t="s">
        <v>765</v>
      </c>
    </row>
    <row r="22" spans="1:5" ht="75">
      <c r="A22" s="240" t="s">
        <v>667</v>
      </c>
      <c r="B22" s="241">
        <v>43654909</v>
      </c>
      <c r="C22" s="79" t="s">
        <v>680</v>
      </c>
      <c r="D22" s="79"/>
      <c r="E22" s="122" t="s">
        <v>760</v>
      </c>
    </row>
    <row r="23" spans="1:5" ht="75">
      <c r="A23" s="240" t="s">
        <v>668</v>
      </c>
      <c r="B23" s="241">
        <v>43670475</v>
      </c>
      <c r="C23" s="79" t="s">
        <v>741</v>
      </c>
      <c r="D23" s="79"/>
      <c r="E23" s="122" t="s">
        <v>768</v>
      </c>
    </row>
    <row r="24" spans="1:5" ht="75">
      <c r="A24" s="240" t="s">
        <v>669</v>
      </c>
      <c r="B24" s="241">
        <v>43645119</v>
      </c>
      <c r="C24" s="79" t="s">
        <v>742</v>
      </c>
      <c r="D24" s="79" t="str">
        <f>C24</f>
        <v>33028, Рівненська обл., місто Рівне, ВУЛИЦЯ МІЦКЕВИЧА, будинок 32, офіс 52</v>
      </c>
      <c r="E24" s="122" t="s">
        <v>766</v>
      </c>
    </row>
    <row r="25" spans="1:5" ht="75">
      <c r="A25" s="240" t="s">
        <v>670</v>
      </c>
      <c r="B25" s="241">
        <v>43643200</v>
      </c>
      <c r="C25" s="79" t="s">
        <v>677</v>
      </c>
      <c r="D25" s="79"/>
      <c r="E25" s="122" t="s">
        <v>748</v>
      </c>
    </row>
    <row r="26" spans="1:5" ht="75">
      <c r="A26" s="240" t="s">
        <v>671</v>
      </c>
      <c r="B26" s="241">
        <v>43654888</v>
      </c>
      <c r="C26" s="79" t="s">
        <v>743</v>
      </c>
      <c r="D26" s="79"/>
      <c r="E26" s="122" t="s">
        <v>767</v>
      </c>
    </row>
    <row r="27" spans="1:5" ht="75">
      <c r="A27" s="240" t="s">
        <v>672</v>
      </c>
      <c r="B27" s="241">
        <v>43644199</v>
      </c>
      <c r="C27" s="79" t="s">
        <v>681</v>
      </c>
      <c r="D27" s="79"/>
      <c r="E27" s="122" t="s">
        <v>453</v>
      </c>
    </row>
    <row r="28" spans="1:5" ht="75">
      <c r="A28" s="240" t="s">
        <v>673</v>
      </c>
      <c r="B28" s="241">
        <v>43650899</v>
      </c>
      <c r="C28" s="79" t="s">
        <v>682</v>
      </c>
      <c r="D28" s="79"/>
      <c r="E28" s="122" t="s">
        <v>758</v>
      </c>
    </row>
    <row r="29" spans="1:5" ht="75">
      <c r="A29" s="240" t="s">
        <v>674</v>
      </c>
      <c r="B29" s="241">
        <v>43644377</v>
      </c>
      <c r="C29" s="79" t="s">
        <v>677</v>
      </c>
      <c r="D29" s="79"/>
      <c r="E29" s="122" t="s">
        <v>752</v>
      </c>
    </row>
    <row r="30" spans="1:5" ht="90">
      <c r="A30" s="240" t="s">
        <v>675</v>
      </c>
      <c r="B30" s="241">
        <v>43646725</v>
      </c>
      <c r="C30" s="79" t="s">
        <v>683</v>
      </c>
      <c r="D30" s="79"/>
      <c r="E30" s="122" t="s">
        <v>761</v>
      </c>
    </row>
    <row r="31" spans="1:5" ht="75">
      <c r="A31" s="240" t="s">
        <v>676</v>
      </c>
      <c r="B31" s="241">
        <v>43635996</v>
      </c>
      <c r="C31" s="79" t="s">
        <v>684</v>
      </c>
      <c r="D31" s="79"/>
      <c r="E31" s="122" t="s">
        <v>749</v>
      </c>
    </row>
    <row r="32" spans="1:5" ht="75">
      <c r="A32" s="240" t="s">
        <v>734</v>
      </c>
      <c r="B32" s="241">
        <v>43686422</v>
      </c>
      <c r="C32" s="79" t="s">
        <v>744</v>
      </c>
      <c r="D32" s="79" t="str">
        <f>C32</f>
        <v>58008, Чернівецька обл., місто Чернівці, ВУЛИЦЯ ЩЕПКІНА, будинок 5, квартира 1</v>
      </c>
      <c r="E32" s="122" t="s">
        <v>769</v>
      </c>
    </row>
    <row r="33" spans="1:5" ht="75">
      <c r="A33" s="240" t="s">
        <v>735</v>
      </c>
      <c r="B33" s="241">
        <v>43635865</v>
      </c>
      <c r="C33" s="79" t="s">
        <v>686</v>
      </c>
      <c r="D33" s="79"/>
      <c r="E33" s="122" t="s">
        <v>609</v>
      </c>
    </row>
  </sheetData>
  <sheetProtection/>
  <mergeCells count="2">
    <mergeCell ref="A1:E1"/>
    <mergeCell ref="A2:E2"/>
  </mergeCells>
  <printOptions/>
  <pageMargins left="0.2362204724409449" right="0.2362204724409449" top="0.35433070866141736" bottom="0.35433070866141736" header="0.31496062992125984" footer="0.31496062992125984"/>
  <pageSetup fitToHeight="1"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rgb="FF00B050"/>
  </sheetPr>
  <dimension ref="A1:G106"/>
  <sheetViews>
    <sheetView zoomScale="115" zoomScaleNormal="115" zoomScalePageLayoutView="0" workbookViewId="0" topLeftCell="A68">
      <selection activeCell="H75" sqref="H75"/>
    </sheetView>
  </sheetViews>
  <sheetFormatPr defaultColWidth="9.140625" defaultRowHeight="15"/>
  <cols>
    <col min="1" max="1" width="67.140625" style="207" customWidth="1"/>
    <col min="2" max="2" width="15.421875" style="207" customWidth="1"/>
    <col min="3" max="3" width="12.7109375" style="236" customWidth="1"/>
    <col min="4" max="16384" width="9.140625" style="207" customWidth="1"/>
  </cols>
  <sheetData>
    <row r="1" spans="1:3" ht="15.75">
      <c r="A1" s="443" t="s">
        <v>28</v>
      </c>
      <c r="B1" s="444"/>
      <c r="C1" s="444"/>
    </row>
    <row r="2" spans="1:3" ht="15.75">
      <c r="A2" s="443" t="s">
        <v>29</v>
      </c>
      <c r="B2" s="444"/>
      <c r="C2" s="444"/>
    </row>
    <row r="3" spans="1:3" ht="63.75">
      <c r="A3" s="216" t="s">
        <v>30</v>
      </c>
      <c r="B3" s="216" t="s">
        <v>31</v>
      </c>
      <c r="C3" s="216" t="s">
        <v>515</v>
      </c>
    </row>
    <row r="4" spans="1:3" ht="25.5">
      <c r="A4" s="310" t="s">
        <v>416</v>
      </c>
      <c r="B4" s="302" t="s">
        <v>32</v>
      </c>
      <c r="C4" s="239">
        <f>C6+C9</f>
        <v>0</v>
      </c>
    </row>
    <row r="5" spans="1:3" ht="19.5" customHeight="1">
      <c r="A5" s="373" t="s">
        <v>33</v>
      </c>
      <c r="B5" s="302" t="s">
        <v>417</v>
      </c>
      <c r="C5" s="282" t="s">
        <v>453</v>
      </c>
    </row>
    <row r="6" spans="1:3" ht="15">
      <c r="A6" s="374" t="s">
        <v>537</v>
      </c>
      <c r="B6" s="302" t="s">
        <v>35</v>
      </c>
      <c r="C6" s="282">
        <f>C7+C8</f>
        <v>0</v>
      </c>
    </row>
    <row r="7" spans="1:3" ht="15">
      <c r="A7" s="374" t="s">
        <v>36</v>
      </c>
      <c r="B7" s="302" t="s">
        <v>37</v>
      </c>
      <c r="C7" s="282">
        <f>'Зв.МАЙНО'!C11</f>
        <v>0</v>
      </c>
    </row>
    <row r="8" spans="1:3" ht="15">
      <c r="A8" s="374" t="s">
        <v>38</v>
      </c>
      <c r="B8" s="302" t="s">
        <v>39</v>
      </c>
      <c r="C8" s="282">
        <f>'Зв.МАЙНО'!C12</f>
        <v>0</v>
      </c>
    </row>
    <row r="9" spans="1:3" ht="18" customHeight="1">
      <c r="A9" s="373" t="s">
        <v>40</v>
      </c>
      <c r="B9" s="302" t="s">
        <v>41</v>
      </c>
      <c r="C9" s="282">
        <f>'Зв.МАЙНО'!C13</f>
        <v>0</v>
      </c>
    </row>
    <row r="10" spans="1:3" ht="15.75" customHeight="1">
      <c r="A10" s="373" t="s">
        <v>42</v>
      </c>
      <c r="B10" s="302" t="s">
        <v>43</v>
      </c>
      <c r="C10" s="282" t="s">
        <v>453</v>
      </c>
    </row>
    <row r="11" spans="1:3" ht="25.5">
      <c r="A11" s="310" t="s">
        <v>420</v>
      </c>
      <c r="B11" s="302" t="s">
        <v>419</v>
      </c>
      <c r="C11" s="239">
        <f>C12</f>
        <v>13166611.820000002</v>
      </c>
    </row>
    <row r="12" spans="1:3" ht="18" customHeight="1">
      <c r="A12" s="373" t="s">
        <v>44</v>
      </c>
      <c r="B12" s="302" t="s">
        <v>45</v>
      </c>
      <c r="C12" s="282">
        <f>'Зв.МАЙНО'!C17</f>
        <v>13166611.820000002</v>
      </c>
    </row>
    <row r="13" spans="1:3" ht="15.75" customHeight="1">
      <c r="A13" s="374" t="s">
        <v>538</v>
      </c>
      <c r="B13" s="302" t="s">
        <v>46</v>
      </c>
      <c r="C13" s="282" t="s">
        <v>453</v>
      </c>
    </row>
    <row r="14" spans="1:3" ht="15">
      <c r="A14" s="374" t="s">
        <v>36</v>
      </c>
      <c r="B14" s="302" t="s">
        <v>47</v>
      </c>
      <c r="C14" s="282" t="s">
        <v>453</v>
      </c>
    </row>
    <row r="15" spans="1:3" ht="15">
      <c r="A15" s="374" t="s">
        <v>48</v>
      </c>
      <c r="B15" s="302" t="s">
        <v>49</v>
      </c>
      <c r="C15" s="282" t="s">
        <v>453</v>
      </c>
    </row>
    <row r="16" spans="1:3" ht="17.25" customHeight="1">
      <c r="A16" s="373" t="s">
        <v>50</v>
      </c>
      <c r="B16" s="302" t="s">
        <v>51</v>
      </c>
      <c r="C16" s="282" t="s">
        <v>453</v>
      </c>
    </row>
    <row r="17" spans="1:3" ht="15">
      <c r="A17" s="373" t="s">
        <v>535</v>
      </c>
      <c r="B17" s="302" t="s">
        <v>534</v>
      </c>
      <c r="C17" s="239">
        <f>C18+C19</f>
        <v>17860705.91</v>
      </c>
    </row>
    <row r="18" spans="1:3" ht="15">
      <c r="A18" s="373" t="s">
        <v>53</v>
      </c>
      <c r="B18" s="302" t="s">
        <v>34</v>
      </c>
      <c r="C18" s="282">
        <f>'Зв.КОШТИ'!C8</f>
        <v>17860705.91</v>
      </c>
    </row>
    <row r="19" spans="1:3" ht="15">
      <c r="A19" s="373" t="s">
        <v>54</v>
      </c>
      <c r="B19" s="302" t="s">
        <v>35</v>
      </c>
      <c r="C19" s="282">
        <f>'Зв.КОШТИ'!C9</f>
        <v>0</v>
      </c>
    </row>
    <row r="20" spans="1:3" ht="15.75" customHeight="1">
      <c r="A20" s="373" t="s">
        <v>55</v>
      </c>
      <c r="B20" s="302" t="s">
        <v>41</v>
      </c>
      <c r="C20" s="282" t="s">
        <v>453</v>
      </c>
    </row>
    <row r="21" spans="1:3" ht="25.5">
      <c r="A21" s="373" t="s">
        <v>56</v>
      </c>
      <c r="B21" s="302" t="s">
        <v>43</v>
      </c>
      <c r="C21" s="282" t="s">
        <v>453</v>
      </c>
    </row>
    <row r="22" spans="1:3" ht="15" customHeight="1">
      <c r="A22" s="373" t="s">
        <v>516</v>
      </c>
      <c r="B22" s="302" t="s">
        <v>517</v>
      </c>
      <c r="C22" s="282" t="s">
        <v>453</v>
      </c>
    </row>
    <row r="23" spans="1:3" ht="28.5" customHeight="1">
      <c r="A23" s="373" t="s">
        <v>57</v>
      </c>
      <c r="B23" s="302" t="s">
        <v>45</v>
      </c>
      <c r="C23" s="282" t="s">
        <v>453</v>
      </c>
    </row>
    <row r="24" spans="1:3" ht="14.25" customHeight="1">
      <c r="A24" s="373" t="s">
        <v>58</v>
      </c>
      <c r="B24" s="302" t="s">
        <v>46</v>
      </c>
      <c r="C24" s="282" t="s">
        <v>453</v>
      </c>
    </row>
    <row r="25" spans="1:3" ht="15">
      <c r="A25" s="373" t="s">
        <v>519</v>
      </c>
      <c r="B25" s="302" t="s">
        <v>518</v>
      </c>
      <c r="C25" s="239">
        <f>C27+C31</f>
        <v>52906531.5</v>
      </c>
    </row>
    <row r="26" spans="1:3" ht="15">
      <c r="A26" s="373" t="s">
        <v>59</v>
      </c>
      <c r="B26" s="302"/>
      <c r="C26" s="315">
        <v>0</v>
      </c>
    </row>
    <row r="27" spans="1:3" ht="15">
      <c r="A27" s="373" t="s">
        <v>60</v>
      </c>
      <c r="B27" s="302" t="s">
        <v>34</v>
      </c>
      <c r="C27" s="282">
        <f>'Зв.ВНЕСКИ'!C6</f>
        <v>52906531.5</v>
      </c>
    </row>
    <row r="28" spans="1:3" ht="15">
      <c r="A28" s="373" t="s">
        <v>520</v>
      </c>
      <c r="B28" s="302" t="s">
        <v>61</v>
      </c>
      <c r="C28" s="282">
        <f>C29+C30</f>
        <v>1856738.5</v>
      </c>
    </row>
    <row r="29" spans="1:3" ht="15">
      <c r="A29" s="373" t="s">
        <v>62</v>
      </c>
      <c r="B29" s="302" t="s">
        <v>61</v>
      </c>
      <c r="C29" s="282">
        <f>'Зв.ВНЕСКИ'!C10+'Зв.ВНЕСКИ'!C15</f>
        <v>1856738.5</v>
      </c>
    </row>
    <row r="30" spans="1:3" ht="15">
      <c r="A30" s="373" t="s">
        <v>63</v>
      </c>
      <c r="B30" s="302" t="s">
        <v>61</v>
      </c>
      <c r="C30" s="282">
        <f>'Зв.ВНЕСКИ'!C13+'Зв.ВНЕСКИ'!C18</f>
        <v>0</v>
      </c>
    </row>
    <row r="31" spans="1:3" ht="15">
      <c r="A31" s="373" t="s">
        <v>64</v>
      </c>
      <c r="B31" s="302" t="s">
        <v>43</v>
      </c>
      <c r="C31" s="282">
        <f>'Зв.ВНЕСКИ'!C19</f>
        <v>0</v>
      </c>
    </row>
    <row r="32" spans="1:3" ht="15">
      <c r="A32" s="373" t="s">
        <v>521</v>
      </c>
      <c r="B32" s="302" t="s">
        <v>65</v>
      </c>
      <c r="C32" s="282">
        <f>C33+C34</f>
        <v>0</v>
      </c>
    </row>
    <row r="33" spans="1:3" ht="15">
      <c r="A33" s="373" t="s">
        <v>62</v>
      </c>
      <c r="B33" s="302" t="s">
        <v>65</v>
      </c>
      <c r="C33" s="282">
        <f>'Зв.ВНЕСКИ'!C23+'Зв.ВНЕСКИ'!C28</f>
        <v>0</v>
      </c>
    </row>
    <row r="34" spans="1:3" ht="15">
      <c r="A34" s="373" t="s">
        <v>63</v>
      </c>
      <c r="B34" s="302" t="s">
        <v>65</v>
      </c>
      <c r="C34" s="282">
        <f>'Зв.ВНЕСКИ'!C26+'Зв.ВНЕСКИ'!C31</f>
        <v>0</v>
      </c>
    </row>
    <row r="35" spans="1:3" ht="15">
      <c r="A35" s="373" t="s">
        <v>522</v>
      </c>
      <c r="B35" s="302"/>
      <c r="C35" s="282" t="s">
        <v>453</v>
      </c>
    </row>
    <row r="36" spans="1:3" ht="15">
      <c r="A36" s="373" t="s">
        <v>66</v>
      </c>
      <c r="B36" s="373"/>
      <c r="C36" s="282" t="s">
        <v>453</v>
      </c>
    </row>
    <row r="37" spans="1:3" ht="15">
      <c r="A37" s="373" t="s">
        <v>67</v>
      </c>
      <c r="B37" s="373"/>
      <c r="C37" s="282">
        <v>73633.55</v>
      </c>
    </row>
    <row r="38" spans="1:3" ht="15">
      <c r="A38" s="373" t="s">
        <v>68</v>
      </c>
      <c r="B38" s="373"/>
      <c r="C38" s="282" t="s">
        <v>453</v>
      </c>
    </row>
    <row r="39" spans="1:3" ht="15">
      <c r="A39" s="373" t="s">
        <v>69</v>
      </c>
      <c r="B39" s="373"/>
      <c r="C39" s="282" t="s">
        <v>453</v>
      </c>
    </row>
    <row r="40" spans="1:3" ht="15">
      <c r="A40" s="373" t="s">
        <v>70</v>
      </c>
      <c r="B40" s="373"/>
      <c r="C40" s="282" t="s">
        <v>453</v>
      </c>
    </row>
    <row r="41" spans="1:3" ht="15">
      <c r="A41" s="373" t="s">
        <v>71</v>
      </c>
      <c r="B41" s="373"/>
      <c r="C41" s="282" t="s">
        <v>453</v>
      </c>
    </row>
    <row r="42" spans="1:3" ht="15">
      <c r="A42" s="373" t="s">
        <v>72</v>
      </c>
      <c r="B42" s="373"/>
      <c r="C42" s="282" t="s">
        <v>453</v>
      </c>
    </row>
    <row r="43" spans="1:3" ht="15">
      <c r="A43" s="373" t="s">
        <v>73</v>
      </c>
      <c r="B43" s="373"/>
      <c r="C43" s="282" t="s">
        <v>453</v>
      </c>
    </row>
    <row r="44" spans="1:3" ht="25.5">
      <c r="A44" s="373" t="s">
        <v>539</v>
      </c>
      <c r="B44" s="373"/>
      <c r="C44" s="282" t="s">
        <v>453</v>
      </c>
    </row>
    <row r="45" spans="1:3" ht="16.5" customHeight="1">
      <c r="A45" s="373" t="s">
        <v>74</v>
      </c>
      <c r="B45" s="302" t="s">
        <v>523</v>
      </c>
      <c r="C45" s="282" t="s">
        <v>453</v>
      </c>
    </row>
    <row r="46" spans="1:3" ht="15">
      <c r="A46" s="373" t="s">
        <v>536</v>
      </c>
      <c r="B46" s="302" t="s">
        <v>75</v>
      </c>
      <c r="C46" s="282" t="s">
        <v>453</v>
      </c>
    </row>
    <row r="47" spans="1:3" ht="15">
      <c r="A47" s="373" t="s">
        <v>76</v>
      </c>
      <c r="B47" s="302" t="s">
        <v>75</v>
      </c>
      <c r="C47" s="282" t="s">
        <v>453</v>
      </c>
    </row>
    <row r="48" spans="1:3" ht="15">
      <c r="A48" s="373" t="s">
        <v>77</v>
      </c>
      <c r="B48" s="302" t="s">
        <v>75</v>
      </c>
      <c r="C48" s="282" t="s">
        <v>453</v>
      </c>
    </row>
    <row r="49" spans="1:3" ht="15">
      <c r="A49" s="373" t="s">
        <v>524</v>
      </c>
      <c r="B49" s="302" t="s">
        <v>78</v>
      </c>
      <c r="C49" s="282" t="s">
        <v>453</v>
      </c>
    </row>
    <row r="50" spans="1:3" ht="14.25" customHeight="1">
      <c r="A50" s="373" t="s">
        <v>79</v>
      </c>
      <c r="B50" s="302" t="s">
        <v>80</v>
      </c>
      <c r="C50" s="282" t="s">
        <v>453</v>
      </c>
    </row>
    <row r="51" spans="1:3" ht="16.5" customHeight="1">
      <c r="A51" s="373" t="s">
        <v>525</v>
      </c>
      <c r="B51" s="302" t="s">
        <v>81</v>
      </c>
      <c r="C51" s="282" t="s">
        <v>453</v>
      </c>
    </row>
    <row r="52" spans="1:3" ht="15">
      <c r="A52" s="373" t="s">
        <v>82</v>
      </c>
      <c r="B52" s="302" t="s">
        <v>81</v>
      </c>
      <c r="C52" s="282" t="s">
        <v>453</v>
      </c>
    </row>
    <row r="53" spans="1:3" ht="15">
      <c r="A53" s="373" t="s">
        <v>77</v>
      </c>
      <c r="B53" s="302" t="s">
        <v>81</v>
      </c>
      <c r="C53" s="282" t="s">
        <v>453</v>
      </c>
    </row>
    <row r="54" spans="1:3" ht="15.75" customHeight="1">
      <c r="A54" s="373" t="s">
        <v>83</v>
      </c>
      <c r="B54" s="302" t="s">
        <v>84</v>
      </c>
      <c r="C54" s="282" t="s">
        <v>453</v>
      </c>
    </row>
    <row r="55" spans="1:3" ht="15">
      <c r="A55" s="373" t="s">
        <v>526</v>
      </c>
      <c r="B55" s="302" t="s">
        <v>85</v>
      </c>
      <c r="C55" s="282" t="s">
        <v>453</v>
      </c>
    </row>
    <row r="56" spans="1:3" ht="15">
      <c r="A56" s="373" t="s">
        <v>82</v>
      </c>
      <c r="B56" s="302" t="s">
        <v>85</v>
      </c>
      <c r="C56" s="282" t="s">
        <v>453</v>
      </c>
    </row>
    <row r="57" spans="1:3" ht="15">
      <c r="A57" s="373" t="s">
        <v>77</v>
      </c>
      <c r="B57" s="302" t="s">
        <v>85</v>
      </c>
      <c r="C57" s="282" t="s">
        <v>453</v>
      </c>
    </row>
    <row r="58" spans="1:3" ht="18.75" customHeight="1">
      <c r="A58" s="373" t="s">
        <v>86</v>
      </c>
      <c r="B58" s="302" t="s">
        <v>527</v>
      </c>
      <c r="C58" s="282" t="s">
        <v>453</v>
      </c>
    </row>
    <row r="59" spans="1:3" ht="14.25" customHeight="1">
      <c r="A59" s="373" t="s">
        <v>87</v>
      </c>
      <c r="B59" s="302" t="s">
        <v>88</v>
      </c>
      <c r="C59" s="282" t="s">
        <v>453</v>
      </c>
    </row>
    <row r="60" spans="1:3" ht="15">
      <c r="A60" s="373" t="s">
        <v>82</v>
      </c>
      <c r="B60" s="302" t="s">
        <v>88</v>
      </c>
      <c r="C60" s="282" t="s">
        <v>453</v>
      </c>
    </row>
    <row r="61" spans="1:3" ht="15">
      <c r="A61" s="373" t="s">
        <v>77</v>
      </c>
      <c r="B61" s="302" t="s">
        <v>88</v>
      </c>
      <c r="C61" s="282" t="s">
        <v>453</v>
      </c>
    </row>
    <row r="62" spans="1:3" ht="16.5" customHeight="1">
      <c r="A62" s="373" t="s">
        <v>89</v>
      </c>
      <c r="B62" s="302" t="s">
        <v>528</v>
      </c>
      <c r="C62" s="282" t="s">
        <v>453</v>
      </c>
    </row>
    <row r="63" spans="1:3" ht="16.5" customHeight="1">
      <c r="A63" s="373" t="s">
        <v>90</v>
      </c>
      <c r="B63" s="302" t="s">
        <v>126</v>
      </c>
      <c r="C63" s="282" t="s">
        <v>453</v>
      </c>
    </row>
    <row r="64" spans="1:3" ht="15">
      <c r="A64" s="373" t="s">
        <v>82</v>
      </c>
      <c r="B64" s="302" t="s">
        <v>126</v>
      </c>
      <c r="C64" s="282" t="s">
        <v>453</v>
      </c>
    </row>
    <row r="65" spans="1:3" ht="15">
      <c r="A65" s="373" t="s">
        <v>77</v>
      </c>
      <c r="B65" s="302" t="s">
        <v>126</v>
      </c>
      <c r="C65" s="282" t="s">
        <v>453</v>
      </c>
    </row>
    <row r="66" spans="1:3" ht="15">
      <c r="A66" s="373" t="s">
        <v>91</v>
      </c>
      <c r="B66" s="302" t="s">
        <v>529</v>
      </c>
      <c r="C66" s="282">
        <f>'6.1 - 6.3'!G11</f>
        <v>101666.7</v>
      </c>
    </row>
    <row r="67" spans="1:3" ht="15">
      <c r="A67" s="373" t="s">
        <v>530</v>
      </c>
      <c r="B67" s="302" t="s">
        <v>127</v>
      </c>
      <c r="C67" s="282">
        <f>C68+C69</f>
        <v>0</v>
      </c>
    </row>
    <row r="68" spans="1:3" ht="15">
      <c r="A68" s="373" t="s">
        <v>82</v>
      </c>
      <c r="B68" s="302" t="s">
        <v>127</v>
      </c>
      <c r="C68" s="282">
        <f>'Зв.ВНЕСКИ'!C100+'Зв.ВНЕСКИ'!C103</f>
        <v>0</v>
      </c>
    </row>
    <row r="69" spans="1:3" ht="15">
      <c r="A69" s="373" t="s">
        <v>77</v>
      </c>
      <c r="B69" s="302" t="s">
        <v>127</v>
      </c>
      <c r="C69" s="282">
        <f>'Зв.ВНЕСКИ'!C101+'Зв.ВНЕСКИ'!C104</f>
        <v>0</v>
      </c>
    </row>
    <row r="70" spans="1:3" ht="14.25" customHeight="1">
      <c r="A70" s="373" t="s">
        <v>531</v>
      </c>
      <c r="B70" s="302" t="s">
        <v>92</v>
      </c>
      <c r="C70" s="239">
        <f>C71+C72+C73+C74+C75+C76+C77+C78+C79+C80+C81+C82+C83+C84+C85+C86+C87+C90+C91+C95+C96+C97+C103+C104+C105</f>
        <v>37240159.53</v>
      </c>
    </row>
    <row r="71" spans="1:3" ht="15">
      <c r="A71" s="373" t="s">
        <v>93</v>
      </c>
      <c r="B71" s="373"/>
      <c r="C71" s="315">
        <v>7280</v>
      </c>
    </row>
    <row r="72" spans="1:3" ht="15">
      <c r="A72" s="373" t="s">
        <v>94</v>
      </c>
      <c r="B72" s="373"/>
      <c r="C72" s="315">
        <v>508418.42</v>
      </c>
    </row>
    <row r="73" spans="1:3" ht="15">
      <c r="A73" s="373" t="s">
        <v>95</v>
      </c>
      <c r="B73" s="373"/>
      <c r="C73" s="315"/>
    </row>
    <row r="74" spans="1:3" ht="15">
      <c r="A74" s="374" t="s">
        <v>96</v>
      </c>
      <c r="B74" s="373"/>
      <c r="C74" s="315"/>
    </row>
    <row r="75" spans="1:3" ht="15">
      <c r="A75" s="374" t="s">
        <v>97</v>
      </c>
      <c r="B75" s="373"/>
      <c r="C75" s="315"/>
    </row>
    <row r="76" spans="1:3" ht="15">
      <c r="A76" s="373" t="s">
        <v>98</v>
      </c>
      <c r="B76" s="373"/>
      <c r="C76" s="315"/>
    </row>
    <row r="77" spans="1:3" ht="15">
      <c r="A77" s="373" t="s">
        <v>99</v>
      </c>
      <c r="B77" s="373"/>
      <c r="C77" s="315">
        <v>79488</v>
      </c>
    </row>
    <row r="78" spans="1:3" ht="15">
      <c r="A78" s="373" t="s">
        <v>100</v>
      </c>
      <c r="B78" s="373"/>
      <c r="C78" s="315">
        <f>535950+265982.79</f>
        <v>801932.79</v>
      </c>
    </row>
    <row r="79" spans="1:3" ht="15">
      <c r="A79" s="373" t="s">
        <v>101</v>
      </c>
      <c r="B79" s="373"/>
      <c r="C79" s="315"/>
    </row>
    <row r="80" spans="1:3" ht="15">
      <c r="A80" s="373" t="s">
        <v>102</v>
      </c>
      <c r="B80" s="373"/>
      <c r="C80" s="315"/>
    </row>
    <row r="81" spans="1:3" ht="15">
      <c r="A81" s="373" t="s">
        <v>103</v>
      </c>
      <c r="B81" s="373"/>
      <c r="C81" s="315">
        <v>3753.03</v>
      </c>
    </row>
    <row r="82" spans="1:3" ht="15">
      <c r="A82" s="373" t="s">
        <v>104</v>
      </c>
      <c r="B82" s="373"/>
      <c r="C82" s="315"/>
    </row>
    <row r="83" spans="1:3" ht="15">
      <c r="A83" s="373" t="s">
        <v>105</v>
      </c>
      <c r="B83" s="373"/>
      <c r="C83" s="315"/>
    </row>
    <row r="84" spans="1:3" ht="15">
      <c r="A84" s="373" t="s">
        <v>106</v>
      </c>
      <c r="B84" s="373"/>
      <c r="C84" s="315"/>
    </row>
    <row r="85" spans="1:3" ht="15">
      <c r="A85" s="373" t="s">
        <v>107</v>
      </c>
      <c r="B85" s="373"/>
      <c r="C85" s="315"/>
    </row>
    <row r="86" spans="1:3" ht="15">
      <c r="A86" s="373" t="s">
        <v>108</v>
      </c>
      <c r="B86" s="373"/>
      <c r="C86" s="315"/>
    </row>
    <row r="87" spans="1:3" ht="25.5">
      <c r="A87" s="373" t="s">
        <v>532</v>
      </c>
      <c r="B87" s="373"/>
      <c r="C87" s="239">
        <f>C88+C89</f>
        <v>15130997</v>
      </c>
    </row>
    <row r="88" spans="1:3" ht="15">
      <c r="A88" s="373" t="s">
        <v>109</v>
      </c>
      <c r="B88" s="373"/>
      <c r="C88" s="315">
        <v>15130997</v>
      </c>
    </row>
    <row r="89" spans="1:3" ht="15">
      <c r="A89" s="373" t="s">
        <v>110</v>
      </c>
      <c r="B89" s="373"/>
      <c r="C89" s="376"/>
    </row>
    <row r="90" spans="1:7" ht="15">
      <c r="A90" s="373" t="s">
        <v>111</v>
      </c>
      <c r="B90" s="373"/>
      <c r="C90" s="282">
        <f>'Зв.ПЛАТЕжІ'!C9+'Зв.ПЛАТЕжІ'!C15-'ЗВЕДЕНА ТАБ.'!C91</f>
        <v>0</v>
      </c>
      <c r="G90" s="377"/>
    </row>
    <row r="91" spans="1:3" ht="15">
      <c r="A91" s="373" t="s">
        <v>585</v>
      </c>
      <c r="B91" s="373"/>
      <c r="C91" s="282">
        <f>C92+C93+C94</f>
        <v>0</v>
      </c>
    </row>
    <row r="92" spans="1:3" ht="15">
      <c r="A92" s="373" t="s">
        <v>112</v>
      </c>
      <c r="B92" s="373"/>
      <c r="C92" s="376"/>
    </row>
    <row r="93" spans="1:3" ht="15">
      <c r="A93" s="373" t="s">
        <v>113</v>
      </c>
      <c r="B93" s="373"/>
      <c r="C93" s="376"/>
    </row>
    <row r="94" spans="1:3" ht="15">
      <c r="A94" s="373" t="s">
        <v>540</v>
      </c>
      <c r="B94" s="373"/>
      <c r="C94" s="376"/>
    </row>
    <row r="95" spans="1:3" ht="25.5">
      <c r="A95" s="373" t="s">
        <v>114</v>
      </c>
      <c r="B95" s="373"/>
      <c r="C95" s="315"/>
    </row>
    <row r="96" spans="1:3" ht="15">
      <c r="A96" s="373" t="s">
        <v>115</v>
      </c>
      <c r="B96" s="373"/>
      <c r="C96" s="315"/>
    </row>
    <row r="97" spans="1:3" ht="25.5">
      <c r="A97" s="373" t="s">
        <v>533</v>
      </c>
      <c r="B97" s="373"/>
      <c r="C97" s="282">
        <f>C98+C99+C100+C101+C102</f>
        <v>18646835.229999997</v>
      </c>
    </row>
    <row r="98" spans="1:3" ht="15">
      <c r="A98" s="373" t="s">
        <v>116</v>
      </c>
      <c r="B98" s="373"/>
      <c r="C98" s="376">
        <f>2835909.08+959250</f>
        <v>3795159.08</v>
      </c>
    </row>
    <row r="99" spans="1:3" ht="15">
      <c r="A99" s="373" t="s">
        <v>117</v>
      </c>
      <c r="B99" s="373"/>
      <c r="C99" s="376">
        <f>9893562.04+600</f>
        <v>9894162.04</v>
      </c>
    </row>
    <row r="100" spans="1:3" ht="15">
      <c r="A100" s="373" t="s">
        <v>118</v>
      </c>
      <c r="B100" s="373"/>
      <c r="C100" s="376">
        <v>3292514.23</v>
      </c>
    </row>
    <row r="101" spans="1:3" ht="15">
      <c r="A101" s="373" t="s">
        <v>119</v>
      </c>
      <c r="B101" s="373"/>
      <c r="C101" s="376">
        <v>125238.73</v>
      </c>
    </row>
    <row r="102" spans="1:3" ht="15">
      <c r="A102" s="373" t="s">
        <v>120</v>
      </c>
      <c r="B102" s="373"/>
      <c r="C102" s="376">
        <v>1539761.15</v>
      </c>
    </row>
    <row r="103" spans="1:3" ht="15">
      <c r="A103" s="373" t="s">
        <v>121</v>
      </c>
      <c r="B103" s="373"/>
      <c r="C103" s="315"/>
    </row>
    <row r="104" spans="1:3" ht="15">
      <c r="A104" s="373" t="s">
        <v>122</v>
      </c>
      <c r="B104" s="373"/>
      <c r="C104" s="315">
        <f>179070+1882385.06</f>
        <v>2061455.06</v>
      </c>
    </row>
    <row r="105" spans="1:3" ht="15">
      <c r="A105" s="374" t="s">
        <v>123</v>
      </c>
      <c r="B105" s="373"/>
      <c r="C105" s="315"/>
    </row>
    <row r="106" spans="1:3" ht="15">
      <c r="A106" s="374" t="s">
        <v>124</v>
      </c>
      <c r="B106" s="302" t="s">
        <v>125</v>
      </c>
      <c r="C106" s="239">
        <f>'V.Відомості про фін.зоб'!I53+'V.Відомості про фін.зоб'!I12</f>
        <v>2891084.8800000004</v>
      </c>
    </row>
  </sheetData>
  <sheetProtection formatCells="0" formatColumns="0" formatRows="0" insertColumns="0" insertRows="0" insertHyperlinks="0" deleteColumns="0" deleteRows="0" sort="0" autoFilter="0" pivotTables="0"/>
  <mergeCells count="2">
    <mergeCell ref="A1:C1"/>
    <mergeCell ref="A2:C2"/>
  </mergeCells>
  <printOptions/>
  <pageMargins left="0.25" right="0.25"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C25"/>
  <sheetViews>
    <sheetView zoomScalePageLayoutView="0" workbookViewId="0" topLeftCell="A13">
      <selection activeCell="C17" sqref="C17"/>
    </sheetView>
  </sheetViews>
  <sheetFormatPr defaultColWidth="9.140625" defaultRowHeight="15"/>
  <cols>
    <col min="1" max="1" width="39.57421875" style="0" customWidth="1"/>
    <col min="2" max="2" width="21.57421875" style="0" customWidth="1"/>
    <col min="3" max="3" width="18.140625" style="0" customWidth="1"/>
  </cols>
  <sheetData>
    <row r="1" spans="1:3" ht="15">
      <c r="A1" s="445" t="s">
        <v>588</v>
      </c>
      <c r="B1" s="446"/>
      <c r="C1" s="446"/>
    </row>
    <row r="2" spans="1:3" ht="10.5" customHeight="1">
      <c r="A2" s="70"/>
      <c r="B2" s="69"/>
      <c r="C2" s="69"/>
    </row>
    <row r="3" spans="1:3" ht="27.75" customHeight="1">
      <c r="A3" s="447" t="s">
        <v>587</v>
      </c>
      <c r="B3" s="446"/>
      <c r="C3" s="446"/>
    </row>
    <row r="4" ht="7.5" customHeight="1">
      <c r="A4" s="2"/>
    </row>
    <row r="5" spans="1:3" ht="60">
      <c r="A5" s="40" t="s">
        <v>30</v>
      </c>
      <c r="B5" s="40" t="s">
        <v>31</v>
      </c>
      <c r="C5" s="40" t="s">
        <v>454</v>
      </c>
    </row>
    <row r="6" spans="1:3" ht="45">
      <c r="A6" s="41" t="s">
        <v>455</v>
      </c>
      <c r="B6" s="40" t="s">
        <v>32</v>
      </c>
      <c r="C6" s="80">
        <f>C9+C13</f>
        <v>0</v>
      </c>
    </row>
    <row r="7" spans="1:3" ht="30">
      <c r="A7" s="38" t="s">
        <v>456</v>
      </c>
      <c r="B7" s="40" t="s">
        <v>34</v>
      </c>
      <c r="C7" s="80" t="s">
        <v>453</v>
      </c>
    </row>
    <row r="8" spans="1:3" ht="15">
      <c r="A8" s="38" t="s">
        <v>128</v>
      </c>
      <c r="B8" s="40"/>
      <c r="C8" s="80" t="s">
        <v>453</v>
      </c>
    </row>
    <row r="9" spans="1:3" ht="30">
      <c r="A9" s="42" t="s">
        <v>418</v>
      </c>
      <c r="B9" s="40" t="s">
        <v>35</v>
      </c>
      <c r="C9" s="80">
        <f>C10+C11+C12</f>
        <v>0</v>
      </c>
    </row>
    <row r="10" spans="1:3" ht="15">
      <c r="A10" s="42" t="s">
        <v>128</v>
      </c>
      <c r="B10" s="40"/>
      <c r="C10" s="80">
        <v>0</v>
      </c>
    </row>
    <row r="11" spans="1:3" ht="15">
      <c r="A11" s="42" t="s">
        <v>36</v>
      </c>
      <c r="B11" s="40" t="s">
        <v>37</v>
      </c>
      <c r="C11" s="80">
        <f>'Від.МАЙНО'!J20</f>
        <v>0</v>
      </c>
    </row>
    <row r="12" spans="1:3" ht="15">
      <c r="A12" s="42" t="s">
        <v>129</v>
      </c>
      <c r="B12" s="40" t="s">
        <v>39</v>
      </c>
      <c r="C12" s="80">
        <v>0</v>
      </c>
    </row>
    <row r="13" spans="1:3" ht="30">
      <c r="A13" s="38" t="s">
        <v>457</v>
      </c>
      <c r="B13" s="40" t="s">
        <v>41</v>
      </c>
      <c r="C13" s="80">
        <f>'Від.МАЙНО'!J36</f>
        <v>0</v>
      </c>
    </row>
    <row r="14" spans="1:3" ht="15">
      <c r="A14" s="38" t="s">
        <v>128</v>
      </c>
      <c r="B14" s="40"/>
      <c r="C14" s="80" t="s">
        <v>453</v>
      </c>
    </row>
    <row r="15" spans="1:3" ht="30">
      <c r="A15" s="38" t="s">
        <v>458</v>
      </c>
      <c r="B15" s="40" t="s">
        <v>43</v>
      </c>
      <c r="C15" s="80" t="s">
        <v>453</v>
      </c>
    </row>
    <row r="16" spans="1:3" ht="15">
      <c r="A16" s="38" t="s">
        <v>128</v>
      </c>
      <c r="B16" s="40"/>
      <c r="C16" s="80" t="s">
        <v>453</v>
      </c>
    </row>
    <row r="17" spans="1:3" ht="45">
      <c r="A17" s="41" t="s">
        <v>541</v>
      </c>
      <c r="B17" s="40" t="s">
        <v>419</v>
      </c>
      <c r="C17" s="312">
        <f>C18</f>
        <v>13166611.820000002</v>
      </c>
    </row>
    <row r="18" spans="1:3" ht="30">
      <c r="A18" s="38" t="s">
        <v>544</v>
      </c>
      <c r="B18" s="46" t="s">
        <v>45</v>
      </c>
      <c r="C18" s="312">
        <f>'Від.МАЙНО'!L67+'Від.МАЙНО'!D99</f>
        <v>13166611.820000002</v>
      </c>
    </row>
    <row r="19" spans="1:3" ht="15">
      <c r="A19" s="38" t="s">
        <v>130</v>
      </c>
      <c r="B19" s="40"/>
      <c r="C19" s="80" t="s">
        <v>453</v>
      </c>
    </row>
    <row r="20" spans="1:3" ht="30">
      <c r="A20" s="42" t="s">
        <v>542</v>
      </c>
      <c r="B20" s="46" t="s">
        <v>46</v>
      </c>
      <c r="C20" s="80" t="s">
        <v>453</v>
      </c>
    </row>
    <row r="21" spans="1:3" ht="15">
      <c r="A21" s="42" t="s">
        <v>128</v>
      </c>
      <c r="B21" s="40"/>
      <c r="C21" s="80" t="s">
        <v>453</v>
      </c>
    </row>
    <row r="22" spans="1:3" ht="15">
      <c r="A22" s="42" t="s">
        <v>36</v>
      </c>
      <c r="B22" s="40" t="s">
        <v>47</v>
      </c>
      <c r="C22" s="80" t="s">
        <v>453</v>
      </c>
    </row>
    <row r="23" spans="1:3" ht="15">
      <c r="A23" s="42" t="s">
        <v>131</v>
      </c>
      <c r="B23" s="40" t="s">
        <v>49</v>
      </c>
      <c r="C23" s="80" t="s">
        <v>453</v>
      </c>
    </row>
    <row r="24" spans="1:3" ht="33" customHeight="1">
      <c r="A24" s="38" t="s">
        <v>543</v>
      </c>
      <c r="B24" s="46" t="s">
        <v>51</v>
      </c>
      <c r="C24" s="80" t="s">
        <v>453</v>
      </c>
    </row>
    <row r="25" spans="1:3" ht="15">
      <c r="A25" s="38" t="s">
        <v>130</v>
      </c>
      <c r="B25" s="40"/>
      <c r="C25" s="80" t="s">
        <v>453</v>
      </c>
    </row>
  </sheetData>
  <sheetProtection formatCells="0" formatColumns="0" formatRows="0" insertColumns="0" insertRows="0" insertHyperlinks="0" deleteColumns="0" deleteRows="0" sort="0" autoFilter="0" pivotTables="0"/>
  <mergeCells count="2">
    <mergeCell ref="A1:C1"/>
    <mergeCell ref="A3:C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pageSetUpPr fitToPage="1"/>
  </sheetPr>
  <dimension ref="A1:O137"/>
  <sheetViews>
    <sheetView zoomScalePageLayoutView="0" workbookViewId="0" topLeftCell="A106">
      <selection activeCell="N116" sqref="N116"/>
    </sheetView>
  </sheetViews>
  <sheetFormatPr defaultColWidth="9.140625" defaultRowHeight="15"/>
  <cols>
    <col min="1" max="1" width="9.57421875" style="207" customWidth="1"/>
    <col min="2" max="2" width="19.7109375" style="207" customWidth="1"/>
    <col min="3" max="3" width="8.7109375" style="207" bestFit="1" customWidth="1"/>
    <col min="4" max="4" width="12.8515625" style="207" customWidth="1"/>
    <col min="5" max="5" width="12.00390625" style="207" customWidth="1"/>
    <col min="6" max="6" width="12.28125" style="207" bestFit="1" customWidth="1"/>
    <col min="7" max="7" width="12.57421875" style="207" customWidth="1"/>
    <col min="8" max="8" width="14.140625" style="207" customWidth="1"/>
    <col min="9" max="9" width="10.8515625" style="207" customWidth="1"/>
    <col min="10" max="10" width="10.57421875" style="207" customWidth="1"/>
    <col min="11" max="11" width="10.8515625" style="207" customWidth="1"/>
    <col min="12" max="12" width="12.28125" style="207" bestFit="1" customWidth="1"/>
    <col min="13" max="16384" width="9.140625" style="207" customWidth="1"/>
  </cols>
  <sheetData>
    <row r="1" spans="1:11" ht="15.75">
      <c r="A1" s="450" t="s">
        <v>132</v>
      </c>
      <c r="B1" s="451"/>
      <c r="C1" s="451"/>
      <c r="D1" s="451"/>
      <c r="E1" s="451"/>
      <c r="F1" s="451"/>
      <c r="G1" s="451"/>
      <c r="H1" s="451"/>
      <c r="I1" s="451"/>
      <c r="J1" s="451"/>
      <c r="K1" s="451"/>
    </row>
    <row r="2" spans="1:11" ht="15">
      <c r="A2" s="452" t="s">
        <v>133</v>
      </c>
      <c r="B2" s="453"/>
      <c r="C2" s="453"/>
      <c r="D2" s="453"/>
      <c r="E2" s="453"/>
      <c r="F2" s="453"/>
      <c r="G2" s="453"/>
      <c r="H2" s="453"/>
      <c r="I2" s="453"/>
      <c r="J2" s="453"/>
      <c r="K2" s="453"/>
    </row>
    <row r="3" spans="1:15" ht="56.25">
      <c r="A3" s="325" t="s">
        <v>134</v>
      </c>
      <c r="B3" s="326" t="s">
        <v>427</v>
      </c>
      <c r="C3" s="325" t="s">
        <v>428</v>
      </c>
      <c r="D3" s="326" t="s">
        <v>135</v>
      </c>
      <c r="E3" s="326" t="s">
        <v>152</v>
      </c>
      <c r="F3" s="326" t="s">
        <v>422</v>
      </c>
      <c r="G3" s="325" t="s">
        <v>423</v>
      </c>
      <c r="H3" s="325" t="s">
        <v>424</v>
      </c>
      <c r="I3" s="325" t="s">
        <v>429</v>
      </c>
      <c r="J3" s="326" t="s">
        <v>426</v>
      </c>
      <c r="K3" s="327" t="s">
        <v>155</v>
      </c>
      <c r="L3" s="321"/>
      <c r="M3" s="321"/>
      <c r="N3" s="321"/>
      <c r="O3" s="321"/>
    </row>
    <row r="4" spans="1:15" ht="31.5" customHeight="1">
      <c r="A4" s="328" t="s">
        <v>451</v>
      </c>
      <c r="B4" s="302" t="s">
        <v>453</v>
      </c>
      <c r="C4" s="302" t="s">
        <v>453</v>
      </c>
      <c r="D4" s="302" t="s">
        <v>453</v>
      </c>
      <c r="E4" s="302" t="s">
        <v>453</v>
      </c>
      <c r="F4" s="302" t="s">
        <v>453</v>
      </c>
      <c r="G4" s="302" t="s">
        <v>453</v>
      </c>
      <c r="H4" s="302" t="s">
        <v>453</v>
      </c>
      <c r="I4" s="302" t="s">
        <v>453</v>
      </c>
      <c r="J4" s="302" t="s">
        <v>453</v>
      </c>
      <c r="K4" s="302" t="s">
        <v>453</v>
      </c>
      <c r="L4" s="321"/>
      <c r="M4" s="321"/>
      <c r="N4" s="321"/>
      <c r="O4" s="321"/>
    </row>
    <row r="5" spans="1:15" ht="27.75" customHeight="1">
      <c r="A5" s="329" t="s">
        <v>137</v>
      </c>
      <c r="B5" s="302" t="s">
        <v>453</v>
      </c>
      <c r="C5" s="302" t="s">
        <v>453</v>
      </c>
      <c r="D5" s="302" t="s">
        <v>453</v>
      </c>
      <c r="E5" s="302" t="s">
        <v>453</v>
      </c>
      <c r="F5" s="302" t="s">
        <v>453</v>
      </c>
      <c r="G5" s="302" t="s">
        <v>453</v>
      </c>
      <c r="H5" s="302" t="s">
        <v>453</v>
      </c>
      <c r="I5" s="302" t="s">
        <v>453</v>
      </c>
      <c r="J5" s="302" t="s">
        <v>453</v>
      </c>
      <c r="K5" s="302" t="s">
        <v>453</v>
      </c>
      <c r="M5" s="321"/>
      <c r="N5" s="321"/>
      <c r="O5" s="321"/>
    </row>
    <row r="6" spans="1:15" ht="15" customHeight="1">
      <c r="A6" s="328" t="s">
        <v>452</v>
      </c>
      <c r="B6" s="302" t="s">
        <v>453</v>
      </c>
      <c r="C6" s="302" t="s">
        <v>453</v>
      </c>
      <c r="D6" s="302" t="s">
        <v>453</v>
      </c>
      <c r="E6" s="302" t="s">
        <v>453</v>
      </c>
      <c r="F6" s="302" t="s">
        <v>453</v>
      </c>
      <c r="G6" s="302" t="s">
        <v>453</v>
      </c>
      <c r="H6" s="302" t="s">
        <v>453</v>
      </c>
      <c r="I6" s="302" t="s">
        <v>453</v>
      </c>
      <c r="J6" s="302" t="s">
        <v>453</v>
      </c>
      <c r="K6" s="302" t="s">
        <v>453</v>
      </c>
      <c r="L6" s="321"/>
      <c r="M6" s="321"/>
      <c r="N6" s="321"/>
      <c r="O6" s="330" t="s">
        <v>1600</v>
      </c>
    </row>
    <row r="7" spans="1:15" ht="15">
      <c r="A7" s="328" t="s">
        <v>138</v>
      </c>
      <c r="B7" s="302" t="s">
        <v>453</v>
      </c>
      <c r="C7" s="302" t="s">
        <v>453</v>
      </c>
      <c r="D7" s="302" t="s">
        <v>453</v>
      </c>
      <c r="E7" s="302" t="s">
        <v>453</v>
      </c>
      <c r="F7" s="302" t="s">
        <v>453</v>
      </c>
      <c r="G7" s="302" t="s">
        <v>453</v>
      </c>
      <c r="H7" s="302" t="s">
        <v>453</v>
      </c>
      <c r="I7" s="302" t="s">
        <v>453</v>
      </c>
      <c r="J7" s="302" t="s">
        <v>453</v>
      </c>
      <c r="K7" s="302" t="s">
        <v>453</v>
      </c>
      <c r="L7" s="321"/>
      <c r="M7" s="321"/>
      <c r="N7" s="321"/>
      <c r="O7" s="321"/>
    </row>
    <row r="8" spans="1:15" ht="15">
      <c r="A8" s="328" t="s">
        <v>139</v>
      </c>
      <c r="B8" s="302" t="s">
        <v>453</v>
      </c>
      <c r="C8" s="302" t="s">
        <v>453</v>
      </c>
      <c r="D8" s="302" t="s">
        <v>453</v>
      </c>
      <c r="E8" s="302" t="s">
        <v>453</v>
      </c>
      <c r="F8" s="302" t="s">
        <v>453</v>
      </c>
      <c r="G8" s="302" t="s">
        <v>453</v>
      </c>
      <c r="H8" s="302" t="s">
        <v>453</v>
      </c>
      <c r="I8" s="302" t="s">
        <v>453</v>
      </c>
      <c r="J8" s="302" t="s">
        <v>453</v>
      </c>
      <c r="K8" s="302" t="s">
        <v>453</v>
      </c>
      <c r="L8" s="321"/>
      <c r="M8" s="321"/>
      <c r="N8" s="321"/>
      <c r="O8" s="321"/>
    </row>
    <row r="9" spans="1:15" ht="15">
      <c r="A9" s="456" t="s">
        <v>140</v>
      </c>
      <c r="B9" s="456"/>
      <c r="C9" s="456"/>
      <c r="D9" s="456"/>
      <c r="E9" s="456"/>
      <c r="F9" s="302" t="s">
        <v>453</v>
      </c>
      <c r="G9" s="331"/>
      <c r="H9" s="331"/>
      <c r="I9" s="331"/>
      <c r="J9" s="302" t="s">
        <v>453</v>
      </c>
      <c r="K9" s="302" t="s">
        <v>453</v>
      </c>
      <c r="L9" s="321"/>
      <c r="M9" s="321"/>
      <c r="N9" s="321"/>
      <c r="O9" s="321"/>
    </row>
    <row r="10" spans="1:15" ht="15">
      <c r="A10" s="320"/>
      <c r="B10" s="321"/>
      <c r="C10" s="321"/>
      <c r="D10" s="321"/>
      <c r="E10" s="321"/>
      <c r="F10" s="321"/>
      <c r="G10" s="321"/>
      <c r="H10" s="321"/>
      <c r="I10" s="321"/>
      <c r="J10" s="321"/>
      <c r="K10" s="321"/>
      <c r="L10" s="321"/>
      <c r="M10" s="321"/>
      <c r="N10" s="321"/>
      <c r="O10" s="321"/>
    </row>
    <row r="11" spans="1:15" ht="15">
      <c r="A11" s="320" t="s">
        <v>141</v>
      </c>
      <c r="B11" s="321"/>
      <c r="C11" s="321"/>
      <c r="D11" s="321"/>
      <c r="E11" s="321"/>
      <c r="F11" s="321"/>
      <c r="G11" s="321"/>
      <c r="H11" s="321"/>
      <c r="I11" s="321"/>
      <c r="J11" s="321"/>
      <c r="K11" s="321"/>
      <c r="L11" s="321"/>
      <c r="M11" s="321"/>
      <c r="N11" s="321"/>
      <c r="O11" s="321"/>
    </row>
    <row r="12" spans="1:15" ht="15">
      <c r="A12" s="320"/>
      <c r="B12" s="321"/>
      <c r="C12" s="321"/>
      <c r="D12" s="321"/>
      <c r="E12" s="321"/>
      <c r="F12" s="321"/>
      <c r="G12" s="321"/>
      <c r="H12" s="321"/>
      <c r="I12" s="321"/>
      <c r="J12" s="321"/>
      <c r="K12" s="321"/>
      <c r="L12" s="321"/>
      <c r="M12" s="321"/>
      <c r="N12" s="321"/>
      <c r="O12" s="321"/>
    </row>
    <row r="13" spans="1:15" ht="15">
      <c r="A13" s="320" t="s">
        <v>142</v>
      </c>
      <c r="B13" s="321"/>
      <c r="C13" s="321"/>
      <c r="D13" s="321"/>
      <c r="E13" s="321"/>
      <c r="F13" s="321"/>
      <c r="G13" s="321"/>
      <c r="H13" s="321"/>
      <c r="I13" s="321"/>
      <c r="J13" s="321"/>
      <c r="K13" s="321"/>
      <c r="L13" s="321"/>
      <c r="M13" s="321"/>
      <c r="N13" s="321"/>
      <c r="O13" s="321"/>
    </row>
    <row r="14" spans="1:15" ht="84" customHeight="1">
      <c r="A14" s="332" t="s">
        <v>421</v>
      </c>
      <c r="B14" s="326" t="s">
        <v>143</v>
      </c>
      <c r="C14" s="326" t="s">
        <v>144</v>
      </c>
      <c r="D14" s="326" t="s">
        <v>152</v>
      </c>
      <c r="E14" s="326" t="s">
        <v>422</v>
      </c>
      <c r="F14" s="326" t="s">
        <v>423</v>
      </c>
      <c r="G14" s="326" t="s">
        <v>424</v>
      </c>
      <c r="H14" s="326" t="s">
        <v>425</v>
      </c>
      <c r="I14" s="326" t="s">
        <v>426</v>
      </c>
      <c r="J14" s="327" t="s">
        <v>290</v>
      </c>
      <c r="K14" s="321"/>
      <c r="L14" s="321"/>
      <c r="M14" s="321"/>
      <c r="N14" s="321"/>
      <c r="O14" s="321"/>
    </row>
    <row r="15" spans="1:15" ht="38.25" customHeight="1">
      <c r="A15" s="333" t="s">
        <v>146</v>
      </c>
      <c r="B15" s="302" t="s">
        <v>453</v>
      </c>
      <c r="C15" s="302" t="s">
        <v>453</v>
      </c>
      <c r="D15" s="302" t="s">
        <v>453</v>
      </c>
      <c r="E15" s="302" t="s">
        <v>453</v>
      </c>
      <c r="F15" s="302" t="s">
        <v>453</v>
      </c>
      <c r="G15" s="302" t="s">
        <v>453</v>
      </c>
      <c r="H15" s="302" t="s">
        <v>453</v>
      </c>
      <c r="I15" s="302" t="s">
        <v>453</v>
      </c>
      <c r="J15" s="334">
        <v>0</v>
      </c>
      <c r="K15" s="321"/>
      <c r="L15" s="321"/>
      <c r="M15" s="321"/>
      <c r="N15" s="321"/>
      <c r="O15" s="321"/>
    </row>
    <row r="16" spans="1:15" ht="31.5" customHeight="1">
      <c r="A16" s="335" t="s">
        <v>147</v>
      </c>
      <c r="B16" s="302" t="s">
        <v>453</v>
      </c>
      <c r="C16" s="302" t="s">
        <v>453</v>
      </c>
      <c r="D16" s="302" t="s">
        <v>453</v>
      </c>
      <c r="E16" s="302" t="s">
        <v>453</v>
      </c>
      <c r="F16" s="302" t="s">
        <v>453</v>
      </c>
      <c r="G16" s="302" t="s">
        <v>453</v>
      </c>
      <c r="H16" s="336" t="s">
        <v>453</v>
      </c>
      <c r="I16" s="302" t="s">
        <v>453</v>
      </c>
      <c r="J16" s="336" t="s">
        <v>453</v>
      </c>
      <c r="K16" s="321"/>
      <c r="L16" s="321"/>
      <c r="M16" s="321"/>
      <c r="N16" s="321"/>
      <c r="O16" s="321"/>
    </row>
    <row r="17" spans="1:15" ht="15" customHeight="1">
      <c r="A17" s="337" t="s">
        <v>181</v>
      </c>
      <c r="B17" s="302" t="s">
        <v>453</v>
      </c>
      <c r="C17" s="302" t="s">
        <v>453</v>
      </c>
      <c r="D17" s="302" t="s">
        <v>453</v>
      </c>
      <c r="E17" s="302" t="s">
        <v>453</v>
      </c>
      <c r="F17" s="302" t="s">
        <v>453</v>
      </c>
      <c r="G17" s="302" t="s">
        <v>453</v>
      </c>
      <c r="H17" s="336" t="s">
        <v>453</v>
      </c>
      <c r="I17" s="302" t="s">
        <v>453</v>
      </c>
      <c r="J17" s="336" t="s">
        <v>453</v>
      </c>
      <c r="K17" s="321"/>
      <c r="L17" s="321"/>
      <c r="M17" s="321"/>
      <c r="N17" s="321"/>
      <c r="O17" s="321"/>
    </row>
    <row r="18" spans="1:15" ht="19.5" customHeight="1">
      <c r="A18" s="335" t="s">
        <v>148</v>
      </c>
      <c r="B18" s="302" t="s">
        <v>453</v>
      </c>
      <c r="C18" s="302" t="s">
        <v>453</v>
      </c>
      <c r="D18" s="302" t="s">
        <v>453</v>
      </c>
      <c r="E18" s="302" t="s">
        <v>453</v>
      </c>
      <c r="F18" s="302" t="s">
        <v>453</v>
      </c>
      <c r="G18" s="302" t="s">
        <v>453</v>
      </c>
      <c r="H18" s="336" t="s">
        <v>453</v>
      </c>
      <c r="I18" s="302" t="s">
        <v>453</v>
      </c>
      <c r="J18" s="336" t="s">
        <v>453</v>
      </c>
      <c r="K18" s="321"/>
      <c r="L18" s="321"/>
      <c r="M18" s="321"/>
      <c r="N18" s="321"/>
      <c r="O18" s="321"/>
    </row>
    <row r="19" spans="1:15" ht="31.5">
      <c r="A19" s="335" t="s">
        <v>182</v>
      </c>
      <c r="B19" s="302" t="s">
        <v>453</v>
      </c>
      <c r="C19" s="302" t="s">
        <v>453</v>
      </c>
      <c r="D19" s="302" t="s">
        <v>453</v>
      </c>
      <c r="E19" s="302" t="s">
        <v>453</v>
      </c>
      <c r="F19" s="302" t="s">
        <v>453</v>
      </c>
      <c r="G19" s="302" t="s">
        <v>453</v>
      </c>
      <c r="H19" s="336" t="s">
        <v>453</v>
      </c>
      <c r="I19" s="302" t="s">
        <v>453</v>
      </c>
      <c r="J19" s="336" t="s">
        <v>453</v>
      </c>
      <c r="K19" s="321"/>
      <c r="L19" s="321"/>
      <c r="M19" s="321"/>
      <c r="N19" s="321"/>
      <c r="O19" s="321"/>
    </row>
    <row r="20" spans="1:15" ht="15" customHeight="1">
      <c r="A20" s="457" t="s">
        <v>140</v>
      </c>
      <c r="B20" s="457"/>
      <c r="C20" s="457"/>
      <c r="D20" s="457"/>
      <c r="E20" s="338">
        <f>SUM(E15:E19)</f>
        <v>0</v>
      </c>
      <c r="F20" s="339"/>
      <c r="G20" s="340"/>
      <c r="H20" s="234">
        <f>SUM(H15:H19)</f>
        <v>0</v>
      </c>
      <c r="I20" s="341"/>
      <c r="J20" s="338">
        <f>SUM(J15:J19)</f>
        <v>0</v>
      </c>
      <c r="K20" s="321"/>
      <c r="L20" s="321"/>
      <c r="M20" s="321"/>
      <c r="N20" s="321"/>
      <c r="O20" s="321"/>
    </row>
    <row r="21" spans="1:15" ht="15">
      <c r="A21" s="320"/>
      <c r="B21" s="321"/>
      <c r="C21" s="321"/>
      <c r="D21" s="321"/>
      <c r="E21" s="321"/>
      <c r="F21" s="321"/>
      <c r="G21" s="321"/>
      <c r="H21" s="321"/>
      <c r="I21" s="321"/>
      <c r="J21" s="321"/>
      <c r="K21" s="321"/>
      <c r="L21" s="321"/>
      <c r="M21" s="321"/>
      <c r="N21" s="321"/>
      <c r="O21" s="321"/>
    </row>
    <row r="22" spans="1:15" ht="15">
      <c r="A22" s="320" t="s">
        <v>628</v>
      </c>
      <c r="B22" s="321"/>
      <c r="C22" s="321"/>
      <c r="D22" s="321"/>
      <c r="E22" s="321"/>
      <c r="F22" s="321"/>
      <c r="G22" s="321"/>
      <c r="H22" s="321"/>
      <c r="I22" s="321"/>
      <c r="J22" s="321"/>
      <c r="K22" s="321"/>
      <c r="L22" s="321"/>
      <c r="M22" s="321"/>
      <c r="N22" s="321"/>
      <c r="O22" s="321"/>
    </row>
    <row r="23" spans="1:15" ht="63.75">
      <c r="A23" s="302" t="s">
        <v>149</v>
      </c>
      <c r="B23" s="302" t="s">
        <v>430</v>
      </c>
      <c r="C23" s="302" t="s">
        <v>152</v>
      </c>
      <c r="D23" s="302" t="s">
        <v>422</v>
      </c>
      <c r="E23" s="302" t="s">
        <v>423</v>
      </c>
      <c r="F23" s="302" t="s">
        <v>431</v>
      </c>
      <c r="G23" s="302" t="s">
        <v>432</v>
      </c>
      <c r="H23" s="302" t="s">
        <v>426</v>
      </c>
      <c r="I23" s="286" t="s">
        <v>433</v>
      </c>
      <c r="J23" s="321"/>
      <c r="K23" s="321"/>
      <c r="L23" s="321"/>
      <c r="M23" s="321"/>
      <c r="N23" s="321"/>
      <c r="O23" s="321"/>
    </row>
    <row r="24" spans="1:15" ht="15">
      <c r="A24" s="302" t="s">
        <v>453</v>
      </c>
      <c r="B24" s="302" t="s">
        <v>453</v>
      </c>
      <c r="C24" s="302" t="s">
        <v>453</v>
      </c>
      <c r="D24" s="302" t="s">
        <v>453</v>
      </c>
      <c r="E24" s="302" t="s">
        <v>453</v>
      </c>
      <c r="F24" s="302" t="s">
        <v>453</v>
      </c>
      <c r="G24" s="302" t="s">
        <v>453</v>
      </c>
      <c r="H24" s="302" t="s">
        <v>453</v>
      </c>
      <c r="I24" s="302" t="s">
        <v>453</v>
      </c>
      <c r="J24" s="321"/>
      <c r="K24" s="321"/>
      <c r="L24" s="321"/>
      <c r="M24" s="321"/>
      <c r="N24" s="321"/>
      <c r="O24" s="321"/>
    </row>
    <row r="25" spans="1:15" ht="15">
      <c r="A25" s="455" t="s">
        <v>140</v>
      </c>
      <c r="B25" s="455"/>
      <c r="C25" s="455"/>
      <c r="D25" s="455"/>
      <c r="E25" s="455"/>
      <c r="F25" s="455"/>
      <c r="G25" s="455"/>
      <c r="H25" s="310"/>
      <c r="I25" s="310"/>
      <c r="J25" s="321"/>
      <c r="K25" s="321"/>
      <c r="L25" s="321"/>
      <c r="M25" s="321"/>
      <c r="N25" s="321"/>
      <c r="O25" s="321"/>
    </row>
    <row r="26" spans="1:15" ht="15">
      <c r="A26" s="323"/>
      <c r="B26" s="321"/>
      <c r="C26" s="321"/>
      <c r="D26" s="321"/>
      <c r="E26" s="321"/>
      <c r="F26" s="321"/>
      <c r="G26" s="321"/>
      <c r="H26" s="321"/>
      <c r="I26" s="321"/>
      <c r="J26" s="321"/>
      <c r="K26" s="321"/>
      <c r="L26" s="321"/>
      <c r="M26" s="321"/>
      <c r="N26" s="321"/>
      <c r="O26" s="321"/>
    </row>
    <row r="27" spans="1:15" ht="44.25" customHeight="1">
      <c r="A27" s="454" t="s">
        <v>150</v>
      </c>
      <c r="B27" s="449"/>
      <c r="C27" s="449"/>
      <c r="D27" s="449"/>
      <c r="E27" s="449"/>
      <c r="F27" s="449"/>
      <c r="G27" s="449"/>
      <c r="H27" s="449"/>
      <c r="I27" s="449"/>
      <c r="J27" s="321"/>
      <c r="K27" s="321"/>
      <c r="L27" s="321"/>
      <c r="M27" s="321"/>
      <c r="N27" s="321"/>
      <c r="O27" s="321"/>
    </row>
    <row r="28" spans="1:15" ht="15">
      <c r="A28" s="448" t="s">
        <v>627</v>
      </c>
      <c r="B28" s="449"/>
      <c r="C28" s="449"/>
      <c r="D28" s="449"/>
      <c r="E28" s="449"/>
      <c r="F28" s="449"/>
      <c r="G28" s="449"/>
      <c r="H28" s="449"/>
      <c r="I28" s="449"/>
      <c r="J28" s="449"/>
      <c r="K28" s="321"/>
      <c r="L28" s="321"/>
      <c r="M28" s="321"/>
      <c r="N28" s="321"/>
      <c r="O28" s="321"/>
    </row>
    <row r="29" spans="1:15" ht="15">
      <c r="A29" s="342"/>
      <c r="B29" s="321"/>
      <c r="C29" s="321"/>
      <c r="D29" s="321"/>
      <c r="E29" s="321"/>
      <c r="F29" s="321"/>
      <c r="G29" s="321"/>
      <c r="H29" s="321"/>
      <c r="I29" s="321"/>
      <c r="J29" s="321"/>
      <c r="K29" s="321"/>
      <c r="L29" s="321"/>
      <c r="M29" s="321"/>
      <c r="N29" s="321"/>
      <c r="O29" s="321"/>
    </row>
    <row r="30" spans="1:15" ht="51" customHeight="1">
      <c r="A30" s="322" t="s">
        <v>151</v>
      </c>
      <c r="B30" s="302" t="s">
        <v>434</v>
      </c>
      <c r="C30" s="302" t="s">
        <v>23</v>
      </c>
      <c r="D30" s="302" t="s">
        <v>152</v>
      </c>
      <c r="E30" s="302" t="s">
        <v>153</v>
      </c>
      <c r="F30" s="302" t="s">
        <v>423</v>
      </c>
      <c r="G30" s="302" t="s">
        <v>154</v>
      </c>
      <c r="H30" s="302" t="s">
        <v>435</v>
      </c>
      <c r="I30" s="302" t="s">
        <v>136</v>
      </c>
      <c r="J30" s="286" t="s">
        <v>155</v>
      </c>
      <c r="K30" s="321"/>
      <c r="L30" s="321"/>
      <c r="M30" s="321"/>
      <c r="N30" s="321"/>
      <c r="O30" s="321"/>
    </row>
    <row r="31" spans="1:15" ht="45">
      <c r="A31" s="328" t="s">
        <v>459</v>
      </c>
      <c r="B31" s="302" t="s">
        <v>453</v>
      </c>
      <c r="C31" s="302" t="s">
        <v>453</v>
      </c>
      <c r="D31" s="302" t="s">
        <v>453</v>
      </c>
      <c r="E31" s="302" t="s">
        <v>453</v>
      </c>
      <c r="F31" s="302" t="s">
        <v>453</v>
      </c>
      <c r="G31" s="302" t="s">
        <v>453</v>
      </c>
      <c r="H31" s="302" t="s">
        <v>453</v>
      </c>
      <c r="I31" s="302" t="s">
        <v>453</v>
      </c>
      <c r="J31" s="336">
        <v>0</v>
      </c>
      <c r="K31" s="321"/>
      <c r="L31" s="321"/>
      <c r="M31" s="321"/>
      <c r="N31" s="321"/>
      <c r="O31" s="321"/>
    </row>
    <row r="32" spans="1:15" ht="15" customHeight="1">
      <c r="A32" s="343" t="s">
        <v>156</v>
      </c>
      <c r="B32" s="302" t="s">
        <v>453</v>
      </c>
      <c r="C32" s="302" t="s">
        <v>453</v>
      </c>
      <c r="D32" s="302" t="s">
        <v>453</v>
      </c>
      <c r="E32" s="302" t="s">
        <v>453</v>
      </c>
      <c r="F32" s="302" t="s">
        <v>453</v>
      </c>
      <c r="G32" s="302" t="s">
        <v>453</v>
      </c>
      <c r="H32" s="302" t="s">
        <v>453</v>
      </c>
      <c r="I32" s="302" t="s">
        <v>453</v>
      </c>
      <c r="J32" s="336">
        <v>0</v>
      </c>
      <c r="K32" s="321"/>
      <c r="L32" s="321"/>
      <c r="M32" s="321"/>
      <c r="N32" s="321"/>
      <c r="O32" s="321"/>
    </row>
    <row r="33" spans="1:15" ht="31.5" customHeight="1">
      <c r="A33" s="343" t="s">
        <v>157</v>
      </c>
      <c r="B33" s="302" t="s">
        <v>453</v>
      </c>
      <c r="C33" s="302" t="s">
        <v>453</v>
      </c>
      <c r="D33" s="302" t="s">
        <v>453</v>
      </c>
      <c r="E33" s="336"/>
      <c r="F33" s="302" t="s">
        <v>453</v>
      </c>
      <c r="G33" s="302" t="s">
        <v>453</v>
      </c>
      <c r="H33" s="302" t="s">
        <v>453</v>
      </c>
      <c r="I33" s="302" t="s">
        <v>453</v>
      </c>
      <c r="J33" s="334">
        <v>0</v>
      </c>
      <c r="K33" s="321"/>
      <c r="L33" s="344"/>
      <c r="M33" s="321"/>
      <c r="N33" s="321"/>
      <c r="O33" s="321"/>
    </row>
    <row r="34" spans="1:15" ht="41.25" customHeight="1">
      <c r="A34" s="343" t="s">
        <v>158</v>
      </c>
      <c r="B34" s="302" t="s">
        <v>453</v>
      </c>
      <c r="C34" s="302" t="s">
        <v>453</v>
      </c>
      <c r="D34" s="302" t="s">
        <v>453</v>
      </c>
      <c r="E34" s="336"/>
      <c r="F34" s="302" t="s">
        <v>453</v>
      </c>
      <c r="G34" s="302" t="s">
        <v>453</v>
      </c>
      <c r="H34" s="302" t="s">
        <v>453</v>
      </c>
      <c r="I34" s="302" t="s">
        <v>453</v>
      </c>
      <c r="J34" s="334">
        <v>0</v>
      </c>
      <c r="K34" s="321"/>
      <c r="L34" s="344"/>
      <c r="M34" s="321"/>
      <c r="N34" s="321"/>
      <c r="O34" s="321"/>
    </row>
    <row r="35" spans="1:15" ht="63" customHeight="1">
      <c r="A35" s="328" t="s">
        <v>159</v>
      </c>
      <c r="B35" s="302" t="s">
        <v>453</v>
      </c>
      <c r="C35" s="302" t="s">
        <v>453</v>
      </c>
      <c r="D35" s="302" t="s">
        <v>453</v>
      </c>
      <c r="E35" s="302" t="s">
        <v>453</v>
      </c>
      <c r="F35" s="302" t="s">
        <v>453</v>
      </c>
      <c r="G35" s="302" t="s">
        <v>453</v>
      </c>
      <c r="H35" s="302" t="s">
        <v>453</v>
      </c>
      <c r="I35" s="302" t="s">
        <v>453</v>
      </c>
      <c r="J35" s="334">
        <v>0</v>
      </c>
      <c r="K35" s="321"/>
      <c r="L35" s="321"/>
      <c r="M35" s="321"/>
      <c r="N35" s="321"/>
      <c r="O35" s="321"/>
    </row>
    <row r="36" spans="1:15" ht="15">
      <c r="A36" s="463" t="s">
        <v>140</v>
      </c>
      <c r="B36" s="463"/>
      <c r="C36" s="463"/>
      <c r="D36" s="463"/>
      <c r="E36" s="345"/>
      <c r="F36" s="458"/>
      <c r="G36" s="459"/>
      <c r="H36" s="345"/>
      <c r="I36" s="345"/>
      <c r="J36" s="346">
        <f>SUM(J31:J35)</f>
        <v>0</v>
      </c>
      <c r="K36" s="321"/>
      <c r="L36" s="321"/>
      <c r="M36" s="321"/>
      <c r="N36" s="321"/>
      <c r="O36" s="321"/>
    </row>
    <row r="37" spans="1:15" ht="15">
      <c r="A37" s="321"/>
      <c r="B37" s="320" t="s">
        <v>626</v>
      </c>
      <c r="C37" s="321"/>
      <c r="D37" s="321"/>
      <c r="E37" s="321"/>
      <c r="F37" s="321"/>
      <c r="G37" s="321"/>
      <c r="H37" s="321"/>
      <c r="I37" s="321"/>
      <c r="J37" s="321"/>
      <c r="K37" s="321"/>
      <c r="L37" s="321"/>
      <c r="M37" s="321"/>
      <c r="N37" s="321"/>
      <c r="O37" s="321"/>
    </row>
    <row r="38" spans="1:15" ht="15">
      <c r="A38" s="320"/>
      <c r="B38" s="321"/>
      <c r="C38" s="321"/>
      <c r="D38" s="321"/>
      <c r="E38" s="321"/>
      <c r="F38" s="321"/>
      <c r="G38" s="321"/>
      <c r="H38" s="321"/>
      <c r="I38" s="321"/>
      <c r="J38" s="321"/>
      <c r="K38" s="321"/>
      <c r="L38" s="321"/>
      <c r="M38" s="321"/>
      <c r="N38" s="321"/>
      <c r="O38" s="321"/>
    </row>
    <row r="39" spans="1:15" ht="76.5">
      <c r="A39" s="302" t="s">
        <v>160</v>
      </c>
      <c r="B39" s="302" t="s">
        <v>161</v>
      </c>
      <c r="C39" s="331" t="s">
        <v>162</v>
      </c>
      <c r="D39" s="302" t="s">
        <v>1</v>
      </c>
      <c r="E39" s="302" t="s">
        <v>152</v>
      </c>
      <c r="F39" s="302" t="s">
        <v>153</v>
      </c>
      <c r="G39" s="302" t="s">
        <v>163</v>
      </c>
      <c r="H39" s="302" t="s">
        <v>164</v>
      </c>
      <c r="I39" s="302" t="s">
        <v>165</v>
      </c>
      <c r="J39" s="302" t="s">
        <v>166</v>
      </c>
      <c r="K39" s="302" t="s">
        <v>167</v>
      </c>
      <c r="L39" s="213"/>
      <c r="M39" s="213"/>
      <c r="N39" s="347"/>
      <c r="O39" s="321"/>
    </row>
    <row r="40" spans="1:15" ht="15" customHeight="1">
      <c r="A40" s="302" t="s">
        <v>453</v>
      </c>
      <c r="B40" s="302" t="s">
        <v>453</v>
      </c>
      <c r="C40" s="302" t="s">
        <v>453</v>
      </c>
      <c r="D40" s="302" t="s">
        <v>453</v>
      </c>
      <c r="E40" s="302" t="s">
        <v>453</v>
      </c>
      <c r="F40" s="302" t="s">
        <v>453</v>
      </c>
      <c r="G40" s="302" t="s">
        <v>453</v>
      </c>
      <c r="H40" s="302" t="s">
        <v>453</v>
      </c>
      <c r="I40" s="302" t="s">
        <v>453</v>
      </c>
      <c r="J40" s="302" t="s">
        <v>453</v>
      </c>
      <c r="K40" s="302" t="s">
        <v>453</v>
      </c>
      <c r="L40" s="348"/>
      <c r="M40" s="348"/>
      <c r="N40" s="347"/>
      <c r="O40" s="321"/>
    </row>
    <row r="41" spans="1:15" ht="15">
      <c r="A41" s="460" t="s">
        <v>168</v>
      </c>
      <c r="B41" s="461"/>
      <c r="C41" s="461"/>
      <c r="D41" s="461"/>
      <c r="E41" s="461"/>
      <c r="F41" s="461"/>
      <c r="G41" s="461"/>
      <c r="H41" s="462"/>
      <c r="I41" s="302" t="s">
        <v>453</v>
      </c>
      <c r="J41" s="302" t="s">
        <v>453</v>
      </c>
      <c r="K41" s="302" t="s">
        <v>453</v>
      </c>
      <c r="L41" s="348"/>
      <c r="M41" s="348"/>
      <c r="N41" s="347"/>
      <c r="O41" s="321"/>
    </row>
    <row r="42" spans="1:15" ht="15">
      <c r="A42" s="321"/>
      <c r="B42" s="321"/>
      <c r="C42" s="321"/>
      <c r="D42" s="321"/>
      <c r="E42" s="321"/>
      <c r="F42" s="321"/>
      <c r="G42" s="321"/>
      <c r="H42" s="321"/>
      <c r="I42" s="321"/>
      <c r="J42" s="321"/>
      <c r="K42" s="321"/>
      <c r="L42" s="347"/>
      <c r="M42" s="347"/>
      <c r="N42" s="347"/>
      <c r="O42" s="321"/>
    </row>
    <row r="43" spans="1:15" ht="15">
      <c r="A43" s="349" t="s">
        <v>169</v>
      </c>
      <c r="B43" s="318"/>
      <c r="C43" s="318"/>
      <c r="D43" s="318"/>
      <c r="E43" s="318"/>
      <c r="F43" s="318"/>
      <c r="G43" s="318"/>
      <c r="H43" s="318"/>
      <c r="I43" s="318"/>
      <c r="J43" s="318"/>
      <c r="K43" s="318"/>
      <c r="L43" s="318"/>
      <c r="M43" s="321"/>
      <c r="N43" s="321"/>
      <c r="O43" s="321"/>
    </row>
    <row r="44" spans="1:15" ht="15">
      <c r="A44" s="350" t="s">
        <v>170</v>
      </c>
      <c r="B44" s="318"/>
      <c r="C44" s="318"/>
      <c r="D44" s="318"/>
      <c r="E44" s="318"/>
      <c r="F44" s="318"/>
      <c r="G44" s="318"/>
      <c r="H44" s="318"/>
      <c r="I44" s="318"/>
      <c r="J44" s="318"/>
      <c r="K44" s="318"/>
      <c r="L44" s="318"/>
      <c r="M44" s="321"/>
      <c r="N44" s="321"/>
      <c r="O44" s="321"/>
    </row>
    <row r="45" spans="1:15" ht="10.5" customHeight="1">
      <c r="A45" s="350"/>
      <c r="B45" s="318"/>
      <c r="C45" s="318"/>
      <c r="D45" s="318"/>
      <c r="E45" s="318"/>
      <c r="F45" s="318"/>
      <c r="G45" s="318"/>
      <c r="H45" s="318"/>
      <c r="I45" s="318"/>
      <c r="J45" s="318"/>
      <c r="K45" s="318"/>
      <c r="L45" s="318"/>
      <c r="M45" s="321"/>
      <c r="N45" s="321"/>
      <c r="O45" s="321"/>
    </row>
    <row r="46" spans="1:15" ht="15">
      <c r="A46" s="351" t="s">
        <v>642</v>
      </c>
      <c r="B46" s="318"/>
      <c r="C46" s="318"/>
      <c r="D46" s="318"/>
      <c r="E46" s="318"/>
      <c r="F46" s="318"/>
      <c r="G46" s="318"/>
      <c r="H46" s="318"/>
      <c r="I46" s="318"/>
      <c r="J46" s="318"/>
      <c r="K46" s="318"/>
      <c r="L46" s="318"/>
      <c r="M46" s="321"/>
      <c r="N46" s="321"/>
      <c r="O46" s="321"/>
    </row>
    <row r="47" spans="1:15" ht="76.5">
      <c r="A47" s="178" t="s">
        <v>134</v>
      </c>
      <c r="B47" s="178" t="s">
        <v>430</v>
      </c>
      <c r="C47" s="178" t="s">
        <v>171</v>
      </c>
      <c r="D47" s="178" t="s">
        <v>135</v>
      </c>
      <c r="E47" s="178" t="s">
        <v>172</v>
      </c>
      <c r="F47" s="178" t="s">
        <v>173</v>
      </c>
      <c r="G47" s="178" t="s">
        <v>174</v>
      </c>
      <c r="H47" s="178" t="s">
        <v>175</v>
      </c>
      <c r="I47" s="178" t="s">
        <v>260</v>
      </c>
      <c r="J47" s="178" t="s">
        <v>436</v>
      </c>
      <c r="K47" s="178" t="s">
        <v>426</v>
      </c>
      <c r="L47" s="206" t="s">
        <v>290</v>
      </c>
      <c r="M47" s="321"/>
      <c r="N47" s="321"/>
      <c r="O47" s="321"/>
    </row>
    <row r="48" spans="1:15" ht="22.5">
      <c r="A48" s="352" t="s">
        <v>450</v>
      </c>
      <c r="B48" s="178" t="s">
        <v>453</v>
      </c>
      <c r="C48" s="178" t="s">
        <v>453</v>
      </c>
      <c r="D48" s="178" t="s">
        <v>453</v>
      </c>
      <c r="E48" s="178" t="s">
        <v>453</v>
      </c>
      <c r="F48" s="178" t="s">
        <v>453</v>
      </c>
      <c r="G48" s="178" t="s">
        <v>453</v>
      </c>
      <c r="H48" s="178" t="s">
        <v>453</v>
      </c>
      <c r="I48" s="178" t="s">
        <v>453</v>
      </c>
      <c r="J48" s="178" t="s">
        <v>453</v>
      </c>
      <c r="K48" s="316" t="s">
        <v>453</v>
      </c>
      <c r="L48" s="262">
        <v>0</v>
      </c>
      <c r="M48" s="321"/>
      <c r="N48" s="321"/>
      <c r="O48" s="321"/>
    </row>
    <row r="49" spans="1:15" ht="22.5">
      <c r="A49" s="352" t="s">
        <v>460</v>
      </c>
      <c r="B49" s="178"/>
      <c r="C49" s="178"/>
      <c r="D49" s="178"/>
      <c r="E49" s="178"/>
      <c r="F49" s="178"/>
      <c r="G49" s="178"/>
      <c r="H49" s="178"/>
      <c r="I49" s="178"/>
      <c r="J49" s="178"/>
      <c r="K49" s="316" t="s">
        <v>453</v>
      </c>
      <c r="L49" s="334">
        <v>0</v>
      </c>
      <c r="M49" s="321"/>
      <c r="N49" s="321"/>
      <c r="O49" s="321"/>
    </row>
    <row r="50" spans="1:15" ht="22.5">
      <c r="A50" s="353" t="s">
        <v>452</v>
      </c>
      <c r="B50" s="178" t="s">
        <v>453</v>
      </c>
      <c r="C50" s="178" t="s">
        <v>453</v>
      </c>
      <c r="D50" s="178" t="s">
        <v>453</v>
      </c>
      <c r="E50" s="178" t="s">
        <v>453</v>
      </c>
      <c r="F50" s="178" t="s">
        <v>453</v>
      </c>
      <c r="G50" s="178" t="s">
        <v>453</v>
      </c>
      <c r="H50" s="178" t="s">
        <v>453</v>
      </c>
      <c r="I50" s="178" t="s">
        <v>453</v>
      </c>
      <c r="J50" s="178" t="s">
        <v>453</v>
      </c>
      <c r="K50" s="316" t="s">
        <v>453</v>
      </c>
      <c r="L50" s="334">
        <v>0</v>
      </c>
      <c r="M50" s="321"/>
      <c r="N50" s="321"/>
      <c r="O50" s="321"/>
    </row>
    <row r="51" spans="1:15" ht="15" customHeight="1">
      <c r="A51" s="353" t="s">
        <v>138</v>
      </c>
      <c r="B51" s="178" t="s">
        <v>453</v>
      </c>
      <c r="C51" s="178" t="s">
        <v>453</v>
      </c>
      <c r="D51" s="178" t="s">
        <v>453</v>
      </c>
      <c r="E51" s="178" t="s">
        <v>453</v>
      </c>
      <c r="F51" s="178" t="s">
        <v>453</v>
      </c>
      <c r="G51" s="178" t="s">
        <v>453</v>
      </c>
      <c r="H51" s="178" t="s">
        <v>453</v>
      </c>
      <c r="I51" s="178" t="s">
        <v>453</v>
      </c>
      <c r="J51" s="178" t="s">
        <v>453</v>
      </c>
      <c r="K51" s="316" t="s">
        <v>453</v>
      </c>
      <c r="L51" s="334">
        <v>0</v>
      </c>
      <c r="M51" s="321"/>
      <c r="N51" s="321"/>
      <c r="O51" s="321"/>
    </row>
    <row r="52" spans="1:15" ht="15" customHeight="1">
      <c r="A52" s="353" t="s">
        <v>139</v>
      </c>
      <c r="B52" s="178" t="s">
        <v>453</v>
      </c>
      <c r="C52" s="178" t="s">
        <v>453</v>
      </c>
      <c r="D52" s="178" t="s">
        <v>453</v>
      </c>
      <c r="E52" s="178" t="s">
        <v>453</v>
      </c>
      <c r="F52" s="178" t="s">
        <v>453</v>
      </c>
      <c r="G52" s="178" t="s">
        <v>453</v>
      </c>
      <c r="H52" s="178" t="s">
        <v>453</v>
      </c>
      <c r="I52" s="178" t="s">
        <v>453</v>
      </c>
      <c r="J52" s="178" t="s">
        <v>453</v>
      </c>
      <c r="K52" s="316" t="s">
        <v>453</v>
      </c>
      <c r="L52" s="334">
        <v>0</v>
      </c>
      <c r="M52" s="321"/>
      <c r="N52" s="321"/>
      <c r="O52" s="321"/>
    </row>
    <row r="53" spans="1:15" ht="15">
      <c r="A53" s="466" t="s">
        <v>140</v>
      </c>
      <c r="B53" s="467"/>
      <c r="C53" s="467"/>
      <c r="D53" s="467"/>
      <c r="E53" s="467"/>
      <c r="F53" s="467"/>
      <c r="G53" s="467"/>
      <c r="H53" s="467"/>
      <c r="I53" s="467"/>
      <c r="J53" s="354"/>
      <c r="K53" s="355"/>
      <c r="L53" s="356">
        <f>SUM(L48:L52)</f>
        <v>0</v>
      </c>
      <c r="M53" s="321"/>
      <c r="N53" s="321"/>
      <c r="O53" s="321"/>
    </row>
    <row r="54" spans="1:15" ht="15">
      <c r="A54" s="350" t="s">
        <v>622</v>
      </c>
      <c r="B54" s="318"/>
      <c r="C54" s="318"/>
      <c r="D54" s="318"/>
      <c r="E54" s="318"/>
      <c r="F54" s="318"/>
      <c r="G54" s="318"/>
      <c r="H54" s="318"/>
      <c r="I54" s="318"/>
      <c r="J54" s="318"/>
      <c r="K54" s="318"/>
      <c r="L54" s="318"/>
      <c r="M54" s="321"/>
      <c r="N54" s="321"/>
      <c r="O54" s="321"/>
    </row>
    <row r="55" spans="1:15" ht="15">
      <c r="A55" s="350"/>
      <c r="B55" s="318"/>
      <c r="C55" s="318"/>
      <c r="D55" s="318"/>
      <c r="E55" s="318"/>
      <c r="F55" s="318"/>
      <c r="G55" s="318"/>
      <c r="H55" s="318"/>
      <c r="I55" s="318"/>
      <c r="J55" s="318"/>
      <c r="K55" s="318"/>
      <c r="L55" s="318"/>
      <c r="M55" s="321"/>
      <c r="N55" s="321"/>
      <c r="O55" s="321"/>
    </row>
    <row r="56" spans="1:15" ht="76.5">
      <c r="A56" s="357" t="s">
        <v>30</v>
      </c>
      <c r="B56" s="178" t="s">
        <v>427</v>
      </c>
      <c r="C56" s="178" t="s">
        <v>171</v>
      </c>
      <c r="D56" s="178" t="s">
        <v>135</v>
      </c>
      <c r="E56" s="178" t="s">
        <v>438</v>
      </c>
      <c r="F56" s="178" t="s">
        <v>439</v>
      </c>
      <c r="G56" s="178" t="s">
        <v>174</v>
      </c>
      <c r="H56" s="178" t="s">
        <v>440</v>
      </c>
      <c r="I56" s="178" t="s">
        <v>437</v>
      </c>
      <c r="J56" s="178" t="s">
        <v>441</v>
      </c>
      <c r="K56" s="178" t="s">
        <v>442</v>
      </c>
      <c r="L56" s="206" t="s">
        <v>290</v>
      </c>
      <c r="M56" s="321"/>
      <c r="N56" s="321"/>
      <c r="O56" s="321"/>
    </row>
    <row r="57" spans="1:15" ht="229.5">
      <c r="A57" s="464" t="s">
        <v>450</v>
      </c>
      <c r="B57" s="178" t="s">
        <v>689</v>
      </c>
      <c r="C57" s="178">
        <v>36.2</v>
      </c>
      <c r="D57" s="178" t="s">
        <v>1602</v>
      </c>
      <c r="E57" s="314">
        <v>43929</v>
      </c>
      <c r="F57" s="315">
        <v>29530.87</v>
      </c>
      <c r="G57" s="316" t="s">
        <v>690</v>
      </c>
      <c r="H57" s="316" t="s">
        <v>687</v>
      </c>
      <c r="I57" s="316">
        <v>41360669</v>
      </c>
      <c r="J57" s="316" t="s">
        <v>688</v>
      </c>
      <c r="K57" s="316" t="s">
        <v>453</v>
      </c>
      <c r="L57" s="317">
        <f>F57</f>
        <v>29530.87</v>
      </c>
      <c r="M57" s="321"/>
      <c r="N57" s="321"/>
      <c r="O57" s="321"/>
    </row>
    <row r="58" spans="1:15" ht="127.5">
      <c r="A58" s="469"/>
      <c r="B58" s="178" t="s">
        <v>1601</v>
      </c>
      <c r="C58" s="178">
        <v>200.2</v>
      </c>
      <c r="D58" s="178" t="s">
        <v>1603</v>
      </c>
      <c r="E58" s="314">
        <v>44013</v>
      </c>
      <c r="F58" s="315">
        <v>1008598.55</v>
      </c>
      <c r="G58" s="316" t="s">
        <v>1526</v>
      </c>
      <c r="H58" s="316" t="s">
        <v>1429</v>
      </c>
      <c r="I58" s="316">
        <v>37818065</v>
      </c>
      <c r="J58" s="316" t="s">
        <v>1430</v>
      </c>
      <c r="K58" s="316" t="s">
        <v>453</v>
      </c>
      <c r="L58" s="317">
        <f>F58</f>
        <v>1008598.55</v>
      </c>
      <c r="M58" s="321"/>
      <c r="N58" s="321"/>
      <c r="O58" s="321"/>
    </row>
    <row r="59" spans="1:15" ht="127.5">
      <c r="A59" s="469"/>
      <c r="B59" s="178" t="s">
        <v>1525</v>
      </c>
      <c r="C59" s="178">
        <v>281.4</v>
      </c>
      <c r="D59" s="178" t="s">
        <v>1608</v>
      </c>
      <c r="E59" s="314">
        <v>44075</v>
      </c>
      <c r="F59" s="315">
        <v>711989.55</v>
      </c>
      <c r="G59" s="316" t="s">
        <v>1527</v>
      </c>
      <c r="H59" s="316" t="s">
        <v>1524</v>
      </c>
      <c r="I59" s="316">
        <v>38299558</v>
      </c>
      <c r="J59" s="316" t="s">
        <v>1395</v>
      </c>
      <c r="K59" s="316" t="s">
        <v>453</v>
      </c>
      <c r="L59" s="317">
        <f>F59</f>
        <v>711989.55</v>
      </c>
      <c r="M59" s="321"/>
      <c r="N59" s="321"/>
      <c r="O59" s="321"/>
    </row>
    <row r="60" spans="1:15" ht="229.5" customHeight="1">
      <c r="A60" s="469"/>
      <c r="B60" s="178" t="s">
        <v>689</v>
      </c>
      <c r="C60" s="178">
        <v>1063.75</v>
      </c>
      <c r="D60" s="178" t="s">
        <v>1602</v>
      </c>
      <c r="E60" s="314">
        <v>44044</v>
      </c>
      <c r="F60" s="315">
        <v>10607969.13</v>
      </c>
      <c r="G60" s="316" t="s">
        <v>1605</v>
      </c>
      <c r="H60" s="316" t="s">
        <v>687</v>
      </c>
      <c r="I60" s="316">
        <v>41360669</v>
      </c>
      <c r="J60" s="316" t="s">
        <v>688</v>
      </c>
      <c r="K60" s="316" t="s">
        <v>453</v>
      </c>
      <c r="L60" s="317">
        <f>F60</f>
        <v>10607969.13</v>
      </c>
      <c r="M60" s="321"/>
      <c r="N60" s="321"/>
      <c r="O60" s="321"/>
    </row>
    <row r="61" spans="1:15" ht="229.5">
      <c r="A61" s="469"/>
      <c r="B61" s="178" t="s">
        <v>689</v>
      </c>
      <c r="C61" s="315">
        <v>1140.75</v>
      </c>
      <c r="D61" s="178" t="s">
        <v>1602</v>
      </c>
      <c r="E61" s="314">
        <v>44075</v>
      </c>
      <c r="F61" s="315">
        <f>11407500-F60-F57</f>
        <v>769999.9999999992</v>
      </c>
      <c r="G61" s="316" t="s">
        <v>1606</v>
      </c>
      <c r="H61" s="316" t="s">
        <v>687</v>
      </c>
      <c r="I61" s="316">
        <v>41360669</v>
      </c>
      <c r="J61" s="316" t="s">
        <v>688</v>
      </c>
      <c r="K61" s="316" t="s">
        <v>453</v>
      </c>
      <c r="L61" s="317">
        <f>F61</f>
        <v>769999.9999999992</v>
      </c>
      <c r="M61" s="321"/>
      <c r="N61" s="321"/>
      <c r="O61" s="321"/>
    </row>
    <row r="62" spans="1:15" ht="15" customHeight="1">
      <c r="A62" s="464" t="s">
        <v>137</v>
      </c>
      <c r="B62" s="316" t="s">
        <v>453</v>
      </c>
      <c r="C62" s="316" t="s">
        <v>453</v>
      </c>
      <c r="D62" s="316" t="s">
        <v>453</v>
      </c>
      <c r="E62" s="316" t="s">
        <v>453</v>
      </c>
      <c r="F62" s="316" t="s">
        <v>453</v>
      </c>
      <c r="G62" s="316" t="s">
        <v>453</v>
      </c>
      <c r="H62" s="316" t="s">
        <v>453</v>
      </c>
      <c r="I62" s="316" t="s">
        <v>453</v>
      </c>
      <c r="J62" s="316" t="s">
        <v>453</v>
      </c>
      <c r="K62" s="316" t="s">
        <v>453</v>
      </c>
      <c r="L62" s="316" t="s">
        <v>453</v>
      </c>
      <c r="M62" s="321"/>
      <c r="N62" s="321"/>
      <c r="O62" s="321"/>
    </row>
    <row r="63" spans="1:15" ht="51.75" customHeight="1">
      <c r="A63" s="465"/>
      <c r="B63" s="316" t="s">
        <v>453</v>
      </c>
      <c r="C63" s="316" t="s">
        <v>453</v>
      </c>
      <c r="D63" s="316" t="s">
        <v>453</v>
      </c>
      <c r="E63" s="316" t="s">
        <v>453</v>
      </c>
      <c r="F63" s="316" t="s">
        <v>453</v>
      </c>
      <c r="G63" s="316" t="s">
        <v>453</v>
      </c>
      <c r="H63" s="316" t="s">
        <v>453</v>
      </c>
      <c r="I63" s="316" t="s">
        <v>453</v>
      </c>
      <c r="J63" s="316" t="s">
        <v>453</v>
      </c>
      <c r="K63" s="316" t="s">
        <v>453</v>
      </c>
      <c r="L63" s="316" t="s">
        <v>453</v>
      </c>
      <c r="M63" s="321"/>
      <c r="N63" s="321"/>
      <c r="O63" s="321"/>
    </row>
    <row r="64" spans="1:15" ht="63.75">
      <c r="A64" s="358" t="s">
        <v>452</v>
      </c>
      <c r="B64" s="316" t="s">
        <v>453</v>
      </c>
      <c r="C64" s="316" t="s">
        <v>453</v>
      </c>
      <c r="D64" s="316" t="s">
        <v>453</v>
      </c>
      <c r="E64" s="316" t="s">
        <v>453</v>
      </c>
      <c r="F64" s="316" t="s">
        <v>453</v>
      </c>
      <c r="G64" s="316" t="s">
        <v>453</v>
      </c>
      <c r="H64" s="316" t="s">
        <v>453</v>
      </c>
      <c r="I64" s="316" t="s">
        <v>453</v>
      </c>
      <c r="J64" s="316" t="s">
        <v>453</v>
      </c>
      <c r="K64" s="316" t="s">
        <v>453</v>
      </c>
      <c r="L64" s="316" t="s">
        <v>453</v>
      </c>
      <c r="M64" s="321"/>
      <c r="N64" s="321"/>
      <c r="O64" s="321"/>
    </row>
    <row r="65" spans="1:15" ht="24.75" customHeight="1">
      <c r="A65" s="145" t="s">
        <v>138</v>
      </c>
      <c r="B65" s="178" t="s">
        <v>453</v>
      </c>
      <c r="C65" s="178" t="s">
        <v>453</v>
      </c>
      <c r="D65" s="178" t="s">
        <v>453</v>
      </c>
      <c r="E65" s="178" t="s">
        <v>453</v>
      </c>
      <c r="F65" s="178" t="s">
        <v>453</v>
      </c>
      <c r="G65" s="178" t="s">
        <v>453</v>
      </c>
      <c r="H65" s="178" t="s">
        <v>453</v>
      </c>
      <c r="I65" s="178" t="s">
        <v>453</v>
      </c>
      <c r="J65" s="178" t="s">
        <v>453</v>
      </c>
      <c r="K65" s="316" t="s">
        <v>453</v>
      </c>
      <c r="L65" s="316" t="s">
        <v>453</v>
      </c>
      <c r="M65" s="321"/>
      <c r="N65" s="321"/>
      <c r="O65" s="321"/>
    </row>
    <row r="66" spans="1:15" ht="21.75" customHeight="1">
      <c r="A66" s="145" t="s">
        <v>139</v>
      </c>
      <c r="B66" s="178" t="s">
        <v>453</v>
      </c>
      <c r="C66" s="178" t="s">
        <v>453</v>
      </c>
      <c r="D66" s="178" t="s">
        <v>453</v>
      </c>
      <c r="E66" s="178" t="s">
        <v>453</v>
      </c>
      <c r="F66" s="178" t="s">
        <v>453</v>
      </c>
      <c r="G66" s="178" t="s">
        <v>453</v>
      </c>
      <c r="H66" s="178" t="s">
        <v>453</v>
      </c>
      <c r="I66" s="178" t="s">
        <v>453</v>
      </c>
      <c r="J66" s="178" t="s">
        <v>453</v>
      </c>
      <c r="K66" s="316" t="s">
        <v>453</v>
      </c>
      <c r="L66" s="316" t="s">
        <v>453</v>
      </c>
      <c r="M66" s="321"/>
      <c r="N66" s="321"/>
      <c r="O66" s="321"/>
    </row>
    <row r="67" spans="1:15" ht="15.75" customHeight="1">
      <c r="A67" s="468" t="s">
        <v>140</v>
      </c>
      <c r="B67" s="468"/>
      <c r="C67" s="468"/>
      <c r="D67" s="468"/>
      <c r="E67" s="468"/>
      <c r="F67" s="468"/>
      <c r="G67" s="468"/>
      <c r="H67" s="468"/>
      <c r="I67" s="468"/>
      <c r="J67" s="468"/>
      <c r="K67" s="468"/>
      <c r="L67" s="359">
        <f>SUM(L57:L61)</f>
        <v>13128088.100000001</v>
      </c>
      <c r="M67" s="321"/>
      <c r="N67" s="321"/>
      <c r="O67" s="321"/>
    </row>
    <row r="68" spans="1:15" ht="15">
      <c r="A68" s="320"/>
      <c r="B68" s="321"/>
      <c r="C68" s="321"/>
      <c r="D68" s="321"/>
      <c r="E68" s="321"/>
      <c r="F68" s="321"/>
      <c r="G68" s="321"/>
      <c r="H68" s="321"/>
      <c r="I68" s="321"/>
      <c r="J68" s="321"/>
      <c r="K68" s="321"/>
      <c r="L68" s="321"/>
      <c r="M68" s="321"/>
      <c r="N68" s="321"/>
      <c r="O68" s="321"/>
    </row>
    <row r="69" spans="1:15" ht="15">
      <c r="A69" s="320" t="s">
        <v>177</v>
      </c>
      <c r="B69" s="321"/>
      <c r="C69" s="321"/>
      <c r="D69" s="321"/>
      <c r="E69" s="321"/>
      <c r="F69" s="321"/>
      <c r="G69" s="321"/>
      <c r="H69" s="321"/>
      <c r="I69" s="321"/>
      <c r="J69" s="321"/>
      <c r="K69" s="321"/>
      <c r="L69" s="360"/>
      <c r="M69" s="321"/>
      <c r="N69" s="321"/>
      <c r="O69" s="321"/>
    </row>
    <row r="70" spans="1:15" ht="15">
      <c r="A70" s="320" t="s">
        <v>178</v>
      </c>
      <c r="B70" s="321"/>
      <c r="C70" s="321"/>
      <c r="D70" s="321"/>
      <c r="E70" s="321"/>
      <c r="F70" s="321"/>
      <c r="G70" s="321"/>
      <c r="H70" s="321"/>
      <c r="I70" s="321"/>
      <c r="J70" s="321"/>
      <c r="K70" s="321"/>
      <c r="L70" s="321"/>
      <c r="M70" s="321"/>
      <c r="N70" s="321"/>
      <c r="O70" s="321"/>
    </row>
    <row r="71" spans="1:15" ht="15">
      <c r="A71" s="320"/>
      <c r="B71" s="321"/>
      <c r="C71" s="321"/>
      <c r="D71" s="321"/>
      <c r="E71" s="321"/>
      <c r="F71" s="321"/>
      <c r="G71" s="321"/>
      <c r="H71" s="321"/>
      <c r="I71" s="321"/>
      <c r="J71" s="321"/>
      <c r="K71" s="321"/>
      <c r="L71" s="321"/>
      <c r="M71" s="321"/>
      <c r="N71" s="321"/>
      <c r="O71" s="321"/>
    </row>
    <row r="72" spans="1:15" ht="15">
      <c r="A72" s="324" t="s">
        <v>191</v>
      </c>
      <c r="B72" s="321"/>
      <c r="C72" s="321"/>
      <c r="D72" s="321"/>
      <c r="E72" s="321"/>
      <c r="F72" s="321"/>
      <c r="G72" s="321"/>
      <c r="H72" s="321"/>
      <c r="I72" s="321"/>
      <c r="J72" s="321"/>
      <c r="K72" s="321"/>
      <c r="L72" s="321"/>
      <c r="M72" s="321"/>
      <c r="N72" s="321"/>
      <c r="O72" s="321"/>
    </row>
    <row r="73" spans="1:15" ht="76.5">
      <c r="A73" s="302" t="s">
        <v>179</v>
      </c>
      <c r="B73" s="302" t="s">
        <v>143</v>
      </c>
      <c r="C73" s="302" t="s">
        <v>144</v>
      </c>
      <c r="D73" s="302" t="s">
        <v>443</v>
      </c>
      <c r="E73" s="302" t="s">
        <v>439</v>
      </c>
      <c r="F73" s="302" t="s">
        <v>444</v>
      </c>
      <c r="G73" s="302" t="s">
        <v>446</v>
      </c>
      <c r="H73" s="302" t="s">
        <v>175</v>
      </c>
      <c r="I73" s="302" t="s">
        <v>260</v>
      </c>
      <c r="J73" s="302" t="s">
        <v>436</v>
      </c>
      <c r="K73" s="302" t="s">
        <v>426</v>
      </c>
      <c r="L73" s="286" t="s">
        <v>155</v>
      </c>
      <c r="M73" s="361"/>
      <c r="N73" s="362"/>
      <c r="O73" s="321"/>
    </row>
    <row r="74" spans="1:15" ht="15">
      <c r="A74" s="319" t="s">
        <v>461</v>
      </c>
      <c r="B74" s="302" t="s">
        <v>453</v>
      </c>
      <c r="C74" s="302" t="s">
        <v>453</v>
      </c>
      <c r="D74" s="302" t="s">
        <v>453</v>
      </c>
      <c r="E74" s="302" t="s">
        <v>453</v>
      </c>
      <c r="F74" s="302" t="s">
        <v>453</v>
      </c>
      <c r="G74" s="302" t="s">
        <v>453</v>
      </c>
      <c r="H74" s="302" t="s">
        <v>453</v>
      </c>
      <c r="I74" s="302" t="s">
        <v>453</v>
      </c>
      <c r="J74" s="302" t="s">
        <v>453</v>
      </c>
      <c r="K74" s="302" t="s">
        <v>453</v>
      </c>
      <c r="L74" s="302" t="s">
        <v>453</v>
      </c>
      <c r="M74" s="362"/>
      <c r="N74" s="362"/>
      <c r="O74" s="321"/>
    </row>
    <row r="75" spans="1:15" ht="15" customHeight="1">
      <c r="A75" s="319" t="s">
        <v>147</v>
      </c>
      <c r="B75" s="302" t="s">
        <v>453</v>
      </c>
      <c r="C75" s="302" t="s">
        <v>453</v>
      </c>
      <c r="D75" s="302" t="s">
        <v>453</v>
      </c>
      <c r="E75" s="302" t="s">
        <v>453</v>
      </c>
      <c r="F75" s="302" t="s">
        <v>453</v>
      </c>
      <c r="G75" s="302" t="s">
        <v>453</v>
      </c>
      <c r="H75" s="302" t="s">
        <v>453</v>
      </c>
      <c r="I75" s="302" t="s">
        <v>453</v>
      </c>
      <c r="J75" s="302" t="s">
        <v>453</v>
      </c>
      <c r="K75" s="302" t="s">
        <v>453</v>
      </c>
      <c r="L75" s="302" t="s">
        <v>453</v>
      </c>
      <c r="M75" s="363"/>
      <c r="N75" s="362"/>
      <c r="O75" s="321"/>
    </row>
    <row r="76" spans="1:15" ht="15" customHeight="1">
      <c r="A76" s="319" t="s">
        <v>181</v>
      </c>
      <c r="B76" s="302" t="s">
        <v>453</v>
      </c>
      <c r="C76" s="302" t="s">
        <v>453</v>
      </c>
      <c r="D76" s="302" t="s">
        <v>453</v>
      </c>
      <c r="E76" s="302" t="s">
        <v>453</v>
      </c>
      <c r="F76" s="302" t="s">
        <v>453</v>
      </c>
      <c r="G76" s="302" t="s">
        <v>453</v>
      </c>
      <c r="H76" s="302" t="s">
        <v>453</v>
      </c>
      <c r="I76" s="302" t="s">
        <v>453</v>
      </c>
      <c r="J76" s="302" t="s">
        <v>453</v>
      </c>
      <c r="K76" s="302" t="s">
        <v>453</v>
      </c>
      <c r="L76" s="302" t="s">
        <v>453</v>
      </c>
      <c r="M76" s="362"/>
      <c r="N76" s="362"/>
      <c r="O76" s="321"/>
    </row>
    <row r="77" spans="1:15" ht="15" customHeight="1">
      <c r="A77" s="319" t="s">
        <v>148</v>
      </c>
      <c r="B77" s="302" t="s">
        <v>453</v>
      </c>
      <c r="C77" s="302" t="s">
        <v>453</v>
      </c>
      <c r="D77" s="302" t="s">
        <v>453</v>
      </c>
      <c r="E77" s="302" t="s">
        <v>453</v>
      </c>
      <c r="F77" s="302" t="s">
        <v>453</v>
      </c>
      <c r="G77" s="302" t="s">
        <v>453</v>
      </c>
      <c r="H77" s="302" t="s">
        <v>453</v>
      </c>
      <c r="I77" s="302" t="s">
        <v>453</v>
      </c>
      <c r="J77" s="302" t="s">
        <v>453</v>
      </c>
      <c r="K77" s="302" t="s">
        <v>453</v>
      </c>
      <c r="L77" s="302" t="s">
        <v>453</v>
      </c>
      <c r="M77" s="362"/>
      <c r="N77" s="362"/>
      <c r="O77" s="321"/>
    </row>
    <row r="78" spans="1:15" ht="15" customHeight="1">
      <c r="A78" s="319" t="s">
        <v>182</v>
      </c>
      <c r="B78" s="302" t="s">
        <v>453</v>
      </c>
      <c r="C78" s="302" t="s">
        <v>453</v>
      </c>
      <c r="D78" s="302" t="s">
        <v>453</v>
      </c>
      <c r="E78" s="302" t="s">
        <v>453</v>
      </c>
      <c r="F78" s="302" t="s">
        <v>453</v>
      </c>
      <c r="G78" s="302" t="s">
        <v>453</v>
      </c>
      <c r="H78" s="302" t="s">
        <v>453</v>
      </c>
      <c r="I78" s="302" t="s">
        <v>453</v>
      </c>
      <c r="J78" s="302" t="s">
        <v>453</v>
      </c>
      <c r="K78" s="302" t="s">
        <v>453</v>
      </c>
      <c r="L78" s="302" t="s">
        <v>453</v>
      </c>
      <c r="M78" s="362"/>
      <c r="N78" s="363"/>
      <c r="O78" s="347"/>
    </row>
    <row r="79" spans="1:15" ht="15">
      <c r="A79" s="455" t="s">
        <v>140</v>
      </c>
      <c r="B79" s="455"/>
      <c r="C79" s="455"/>
      <c r="D79" s="455"/>
      <c r="E79" s="455"/>
      <c r="F79" s="455"/>
      <c r="G79" s="455"/>
      <c r="H79" s="455"/>
      <c r="I79" s="455"/>
      <c r="J79" s="455"/>
      <c r="K79" s="455"/>
      <c r="L79" s="302" t="s">
        <v>453</v>
      </c>
      <c r="M79" s="362"/>
      <c r="N79" s="363"/>
      <c r="O79" s="347"/>
    </row>
    <row r="80" spans="1:15" ht="15">
      <c r="A80" s="364"/>
      <c r="B80" s="364"/>
      <c r="C80" s="364"/>
      <c r="D80" s="364"/>
      <c r="E80" s="364"/>
      <c r="F80" s="364"/>
      <c r="G80" s="364"/>
      <c r="H80" s="364"/>
      <c r="I80" s="364"/>
      <c r="J80" s="364"/>
      <c r="K80" s="364"/>
      <c r="L80" s="364"/>
      <c r="M80" s="362"/>
      <c r="N80" s="362"/>
      <c r="O80" s="347"/>
    </row>
    <row r="81" spans="1:15" ht="15">
      <c r="A81" s="320" t="s">
        <v>625</v>
      </c>
      <c r="B81" s="321"/>
      <c r="C81" s="321"/>
      <c r="D81" s="321"/>
      <c r="E81" s="321"/>
      <c r="F81" s="321"/>
      <c r="G81" s="321"/>
      <c r="H81" s="321"/>
      <c r="I81" s="321"/>
      <c r="J81" s="321"/>
      <c r="K81" s="321"/>
      <c r="L81" s="321"/>
      <c r="M81" s="347"/>
      <c r="N81" s="347"/>
      <c r="O81" s="321"/>
    </row>
    <row r="82" spans="1:15" ht="15">
      <c r="A82" s="365"/>
      <c r="B82" s="321"/>
      <c r="C82" s="321"/>
      <c r="D82" s="321"/>
      <c r="E82" s="321"/>
      <c r="F82" s="321"/>
      <c r="G82" s="321"/>
      <c r="H82" s="321"/>
      <c r="I82" s="321"/>
      <c r="J82" s="321"/>
      <c r="K82" s="321"/>
      <c r="L82" s="321"/>
      <c r="M82" s="321"/>
      <c r="N82" s="321"/>
      <c r="O82" s="321"/>
    </row>
    <row r="83" spans="1:15" ht="76.5">
      <c r="A83" s="322" t="s">
        <v>179</v>
      </c>
      <c r="B83" s="302" t="s">
        <v>143</v>
      </c>
      <c r="C83" s="302" t="s">
        <v>144</v>
      </c>
      <c r="D83" s="302" t="s">
        <v>183</v>
      </c>
      <c r="E83" s="302" t="s">
        <v>445</v>
      </c>
      <c r="F83" s="302" t="s">
        <v>423</v>
      </c>
      <c r="G83" s="302" t="s">
        <v>446</v>
      </c>
      <c r="H83" s="302" t="s">
        <v>440</v>
      </c>
      <c r="I83" s="302" t="s">
        <v>405</v>
      </c>
      <c r="J83" s="302" t="s">
        <v>441</v>
      </c>
      <c r="K83" s="302" t="s">
        <v>426</v>
      </c>
      <c r="L83" s="286" t="s">
        <v>290</v>
      </c>
      <c r="M83" s="321"/>
      <c r="N83" s="321"/>
      <c r="O83" s="321"/>
    </row>
    <row r="84" spans="1:15" ht="15" customHeight="1">
      <c r="A84" s="319" t="s">
        <v>146</v>
      </c>
      <c r="B84" s="302" t="s">
        <v>453</v>
      </c>
      <c r="C84" s="302" t="s">
        <v>453</v>
      </c>
      <c r="D84" s="302" t="s">
        <v>453</v>
      </c>
      <c r="E84" s="302" t="s">
        <v>453</v>
      </c>
      <c r="F84" s="302" t="s">
        <v>453</v>
      </c>
      <c r="G84" s="302" t="s">
        <v>453</v>
      </c>
      <c r="H84" s="302" t="s">
        <v>453</v>
      </c>
      <c r="I84" s="302" t="s">
        <v>453</v>
      </c>
      <c r="J84" s="302" t="s">
        <v>453</v>
      </c>
      <c r="K84" s="302" t="s">
        <v>453</v>
      </c>
      <c r="L84" s="302" t="s">
        <v>453</v>
      </c>
      <c r="M84" s="321"/>
      <c r="N84" s="321"/>
      <c r="O84" s="321"/>
    </row>
    <row r="85" spans="1:15" ht="15" customHeight="1">
      <c r="A85" s="319" t="s">
        <v>147</v>
      </c>
      <c r="B85" s="302" t="s">
        <v>453</v>
      </c>
      <c r="C85" s="302" t="s">
        <v>453</v>
      </c>
      <c r="D85" s="302" t="s">
        <v>453</v>
      </c>
      <c r="E85" s="302" t="s">
        <v>453</v>
      </c>
      <c r="F85" s="302" t="s">
        <v>453</v>
      </c>
      <c r="G85" s="302" t="s">
        <v>453</v>
      </c>
      <c r="H85" s="302" t="s">
        <v>453</v>
      </c>
      <c r="I85" s="302" t="s">
        <v>453</v>
      </c>
      <c r="J85" s="302" t="s">
        <v>453</v>
      </c>
      <c r="K85" s="302" t="s">
        <v>453</v>
      </c>
      <c r="L85" s="302" t="s">
        <v>453</v>
      </c>
      <c r="M85" s="321"/>
      <c r="N85" s="321"/>
      <c r="O85" s="321"/>
    </row>
    <row r="86" spans="1:15" ht="15" customHeight="1">
      <c r="A86" s="319" t="s">
        <v>181</v>
      </c>
      <c r="B86" s="302" t="s">
        <v>453</v>
      </c>
      <c r="C86" s="302" t="s">
        <v>453</v>
      </c>
      <c r="D86" s="302" t="s">
        <v>453</v>
      </c>
      <c r="E86" s="302" t="s">
        <v>453</v>
      </c>
      <c r="F86" s="302" t="s">
        <v>453</v>
      </c>
      <c r="G86" s="302" t="s">
        <v>453</v>
      </c>
      <c r="H86" s="302" t="s">
        <v>453</v>
      </c>
      <c r="I86" s="302" t="s">
        <v>453</v>
      </c>
      <c r="J86" s="302" t="s">
        <v>453</v>
      </c>
      <c r="K86" s="302" t="s">
        <v>453</v>
      </c>
      <c r="L86" s="302" t="s">
        <v>453</v>
      </c>
      <c r="M86" s="321"/>
      <c r="N86" s="321"/>
      <c r="O86" s="321"/>
    </row>
    <row r="87" spans="1:15" ht="15" customHeight="1">
      <c r="A87" s="319" t="s">
        <v>148</v>
      </c>
      <c r="B87" s="302" t="s">
        <v>453</v>
      </c>
      <c r="C87" s="302" t="s">
        <v>453</v>
      </c>
      <c r="D87" s="302" t="s">
        <v>453</v>
      </c>
      <c r="E87" s="302" t="s">
        <v>453</v>
      </c>
      <c r="F87" s="302" t="s">
        <v>453</v>
      </c>
      <c r="G87" s="302" t="s">
        <v>453</v>
      </c>
      <c r="H87" s="302" t="s">
        <v>453</v>
      </c>
      <c r="I87" s="302" t="s">
        <v>453</v>
      </c>
      <c r="J87" s="302" t="s">
        <v>453</v>
      </c>
      <c r="K87" s="302" t="s">
        <v>453</v>
      </c>
      <c r="L87" s="302" t="s">
        <v>453</v>
      </c>
      <c r="M87" s="321"/>
      <c r="N87" s="321"/>
      <c r="O87" s="321"/>
    </row>
    <row r="88" spans="1:15" ht="15" customHeight="1">
      <c r="A88" s="319" t="s">
        <v>182</v>
      </c>
      <c r="B88" s="302" t="s">
        <v>453</v>
      </c>
      <c r="C88" s="302" t="s">
        <v>453</v>
      </c>
      <c r="D88" s="302" t="s">
        <v>453</v>
      </c>
      <c r="E88" s="302" t="s">
        <v>453</v>
      </c>
      <c r="F88" s="302" t="s">
        <v>453</v>
      </c>
      <c r="G88" s="302" t="s">
        <v>453</v>
      </c>
      <c r="H88" s="302" t="s">
        <v>453</v>
      </c>
      <c r="I88" s="302" t="s">
        <v>453</v>
      </c>
      <c r="J88" s="302" t="s">
        <v>453</v>
      </c>
      <c r="K88" s="302" t="s">
        <v>453</v>
      </c>
      <c r="L88" s="302" t="s">
        <v>453</v>
      </c>
      <c r="M88" s="321"/>
      <c r="N88" s="321"/>
      <c r="O88" s="321"/>
    </row>
    <row r="89" spans="1:15" ht="15.75">
      <c r="A89" s="470" t="s">
        <v>140</v>
      </c>
      <c r="B89" s="470"/>
      <c r="C89" s="470"/>
      <c r="D89" s="470"/>
      <c r="E89" s="470"/>
      <c r="F89" s="470"/>
      <c r="G89" s="470"/>
      <c r="H89" s="470"/>
      <c r="I89" s="470"/>
      <c r="J89" s="470"/>
      <c r="K89" s="302" t="s">
        <v>453</v>
      </c>
      <c r="L89" s="302" t="s">
        <v>453</v>
      </c>
      <c r="M89" s="321"/>
      <c r="N89" s="321"/>
      <c r="O89" s="321"/>
    </row>
    <row r="90" spans="1:15" ht="15">
      <c r="A90" s="320" t="s">
        <v>624</v>
      </c>
      <c r="B90" s="321"/>
      <c r="C90" s="321"/>
      <c r="D90" s="321"/>
      <c r="E90" s="321"/>
      <c r="F90" s="321"/>
      <c r="G90" s="321"/>
      <c r="H90" s="321"/>
      <c r="I90" s="321"/>
      <c r="J90" s="321"/>
      <c r="K90" s="321"/>
      <c r="L90" s="321"/>
      <c r="M90" s="321"/>
      <c r="N90" s="321"/>
      <c r="O90" s="321"/>
    </row>
    <row r="91" spans="1:15" ht="15">
      <c r="A91" s="320"/>
      <c r="B91" s="321"/>
      <c r="C91" s="321"/>
      <c r="D91" s="321"/>
      <c r="E91" s="321"/>
      <c r="F91" s="321"/>
      <c r="G91" s="321"/>
      <c r="H91" s="321"/>
      <c r="I91" s="321"/>
      <c r="J91" s="321"/>
      <c r="K91" s="321"/>
      <c r="L91" s="321"/>
      <c r="M91" s="321"/>
      <c r="N91" s="321"/>
      <c r="O91" s="321"/>
    </row>
    <row r="92" spans="1:15" ht="15">
      <c r="A92" s="366" t="s">
        <v>192</v>
      </c>
      <c r="B92" s="321"/>
      <c r="C92" s="321"/>
      <c r="D92" s="321"/>
      <c r="E92" s="321"/>
      <c r="F92" s="321"/>
      <c r="G92" s="321"/>
      <c r="H92" s="321"/>
      <c r="I92" s="321"/>
      <c r="J92" s="321"/>
      <c r="K92" s="321"/>
      <c r="L92" s="321"/>
      <c r="M92" s="321"/>
      <c r="N92" s="321"/>
      <c r="O92" s="321"/>
    </row>
    <row r="93" spans="1:15" ht="76.5">
      <c r="A93" s="302" t="s">
        <v>149</v>
      </c>
      <c r="B93" s="302" t="s">
        <v>430</v>
      </c>
      <c r="C93" s="302" t="s">
        <v>184</v>
      </c>
      <c r="D93" s="302" t="s">
        <v>173</v>
      </c>
      <c r="E93" s="302" t="s">
        <v>423</v>
      </c>
      <c r="F93" s="302" t="s">
        <v>446</v>
      </c>
      <c r="G93" s="302" t="s">
        <v>175</v>
      </c>
      <c r="H93" s="302" t="s">
        <v>260</v>
      </c>
      <c r="I93" s="302" t="s">
        <v>436</v>
      </c>
      <c r="J93" s="302" t="s">
        <v>426</v>
      </c>
      <c r="K93" s="302" t="s">
        <v>155</v>
      </c>
      <c r="L93" s="321"/>
      <c r="M93" s="321"/>
      <c r="N93" s="321"/>
      <c r="O93" s="321"/>
    </row>
    <row r="94" spans="1:15" ht="15">
      <c r="A94" s="302" t="s">
        <v>453</v>
      </c>
      <c r="B94" s="302" t="s">
        <v>453</v>
      </c>
      <c r="C94" s="302" t="s">
        <v>453</v>
      </c>
      <c r="D94" s="302" t="s">
        <v>453</v>
      </c>
      <c r="E94" s="302" t="s">
        <v>453</v>
      </c>
      <c r="F94" s="302" t="s">
        <v>453</v>
      </c>
      <c r="G94" s="302" t="s">
        <v>453</v>
      </c>
      <c r="H94" s="302" t="s">
        <v>453</v>
      </c>
      <c r="I94" s="302" t="s">
        <v>453</v>
      </c>
      <c r="J94" s="302" t="s">
        <v>453</v>
      </c>
      <c r="K94" s="302" t="s">
        <v>453</v>
      </c>
      <c r="L94" s="321"/>
      <c r="M94" s="321"/>
      <c r="N94" s="321"/>
      <c r="O94" s="321"/>
    </row>
    <row r="95" spans="1:15" ht="15">
      <c r="A95" s="455" t="s">
        <v>140</v>
      </c>
      <c r="B95" s="455"/>
      <c r="C95" s="455"/>
      <c r="D95" s="455"/>
      <c r="E95" s="455"/>
      <c r="F95" s="455"/>
      <c r="G95" s="455"/>
      <c r="H95" s="455"/>
      <c r="I95" s="455"/>
      <c r="J95" s="302" t="s">
        <v>453</v>
      </c>
      <c r="K95" s="302" t="s">
        <v>453</v>
      </c>
      <c r="L95" s="321"/>
      <c r="M95" s="321"/>
      <c r="N95" s="321"/>
      <c r="O95" s="321"/>
    </row>
    <row r="96" spans="1:15" ht="15">
      <c r="A96" s="367"/>
      <c r="B96" s="321"/>
      <c r="C96" s="321"/>
      <c r="D96" s="321"/>
      <c r="E96" s="321"/>
      <c r="F96" s="321"/>
      <c r="G96" s="321"/>
      <c r="H96" s="321"/>
      <c r="I96" s="321"/>
      <c r="J96" s="321"/>
      <c r="K96" s="321"/>
      <c r="L96" s="321"/>
      <c r="M96" s="321"/>
      <c r="N96" s="321"/>
      <c r="O96" s="321"/>
    </row>
    <row r="97" spans="1:15" ht="15">
      <c r="A97" s="368" t="s">
        <v>185</v>
      </c>
      <c r="B97" s="321"/>
      <c r="C97" s="321"/>
      <c r="D97" s="321"/>
      <c r="E97" s="321"/>
      <c r="F97" s="321"/>
      <c r="G97" s="321"/>
      <c r="H97" s="321"/>
      <c r="I97" s="321"/>
      <c r="J97" s="321"/>
      <c r="K97" s="321"/>
      <c r="L97" s="321"/>
      <c r="M97" s="321"/>
      <c r="N97" s="321"/>
      <c r="O97" s="321"/>
    </row>
    <row r="98" spans="1:15" ht="76.5">
      <c r="A98" s="302" t="s">
        <v>149</v>
      </c>
      <c r="B98" s="302" t="s">
        <v>430</v>
      </c>
      <c r="C98" s="302" t="s">
        <v>184</v>
      </c>
      <c r="D98" s="302" t="s">
        <v>439</v>
      </c>
      <c r="E98" s="302" t="s">
        <v>423</v>
      </c>
      <c r="F98" s="302" t="s">
        <v>446</v>
      </c>
      <c r="G98" s="302" t="s">
        <v>440</v>
      </c>
      <c r="H98" s="302" t="s">
        <v>405</v>
      </c>
      <c r="I98" s="302" t="s">
        <v>441</v>
      </c>
      <c r="J98" s="302" t="s">
        <v>426</v>
      </c>
      <c r="K98" s="302" t="s">
        <v>155</v>
      </c>
      <c r="L98" s="321"/>
      <c r="M98" s="321"/>
      <c r="N98" s="321"/>
      <c r="O98" s="321"/>
    </row>
    <row r="99" spans="1:15" ht="140.25">
      <c r="A99" s="302" t="s">
        <v>1595</v>
      </c>
      <c r="B99" s="302" t="s">
        <v>1597</v>
      </c>
      <c r="C99" s="369">
        <v>44075</v>
      </c>
      <c r="D99" s="302">
        <v>38523.72</v>
      </c>
      <c r="E99" s="302" t="s">
        <v>453</v>
      </c>
      <c r="F99" s="369" t="s">
        <v>1527</v>
      </c>
      <c r="G99" s="302" t="s">
        <v>1594</v>
      </c>
      <c r="H99" s="302">
        <v>21853959</v>
      </c>
      <c r="I99" s="302" t="s">
        <v>1596</v>
      </c>
      <c r="J99" s="302" t="s">
        <v>453</v>
      </c>
      <c r="K99" s="302">
        <f>D99</f>
        <v>38523.72</v>
      </c>
      <c r="L99" s="321"/>
      <c r="M99" s="321"/>
      <c r="N99" s="321"/>
      <c r="O99" s="321"/>
    </row>
    <row r="100" spans="1:15" ht="15">
      <c r="A100" s="455" t="s">
        <v>140</v>
      </c>
      <c r="B100" s="455"/>
      <c r="C100" s="455"/>
      <c r="D100" s="455"/>
      <c r="E100" s="455"/>
      <c r="F100" s="455"/>
      <c r="G100" s="455"/>
      <c r="H100" s="455"/>
      <c r="I100" s="455"/>
      <c r="J100" s="302" t="s">
        <v>453</v>
      </c>
      <c r="K100" s="302">
        <f>K99</f>
        <v>38523.72</v>
      </c>
      <c r="L100" s="321"/>
      <c r="M100" s="321"/>
      <c r="N100" s="321"/>
      <c r="O100" s="321"/>
    </row>
    <row r="101" spans="1:15" ht="15">
      <c r="A101" s="368"/>
      <c r="B101" s="321"/>
      <c r="C101" s="321"/>
      <c r="D101" s="321"/>
      <c r="E101" s="321"/>
      <c r="F101" s="321"/>
      <c r="G101" s="321"/>
      <c r="H101" s="321"/>
      <c r="I101" s="321"/>
      <c r="J101" s="321"/>
      <c r="K101" s="321"/>
      <c r="L101" s="321"/>
      <c r="M101" s="321"/>
      <c r="N101" s="321"/>
      <c r="O101" s="321"/>
    </row>
    <row r="102" spans="1:15" ht="33.75" customHeight="1">
      <c r="A102" s="454" t="s">
        <v>186</v>
      </c>
      <c r="B102" s="449"/>
      <c r="C102" s="449"/>
      <c r="D102" s="449"/>
      <c r="E102" s="449"/>
      <c r="F102" s="449"/>
      <c r="G102" s="449"/>
      <c r="H102" s="449"/>
      <c r="I102" s="449"/>
      <c r="J102" s="449"/>
      <c r="K102" s="449"/>
      <c r="L102" s="321"/>
      <c r="M102" s="321"/>
      <c r="N102" s="321"/>
      <c r="O102" s="321"/>
    </row>
    <row r="103" spans="1:15" ht="15">
      <c r="A103" s="368"/>
      <c r="B103" s="321"/>
      <c r="C103" s="321"/>
      <c r="D103" s="321"/>
      <c r="E103" s="321"/>
      <c r="F103" s="321"/>
      <c r="G103" s="321"/>
      <c r="H103" s="321"/>
      <c r="I103" s="321"/>
      <c r="J103" s="321"/>
      <c r="K103" s="321"/>
      <c r="L103" s="321"/>
      <c r="M103" s="321"/>
      <c r="N103" s="321"/>
      <c r="O103" s="321"/>
    </row>
    <row r="104" spans="1:15" ht="15">
      <c r="A104" s="321"/>
      <c r="B104" s="321"/>
      <c r="C104" s="321"/>
      <c r="D104" s="321"/>
      <c r="E104" s="321"/>
      <c r="F104" s="321"/>
      <c r="G104" s="321"/>
      <c r="H104" s="321"/>
      <c r="I104" s="321"/>
      <c r="J104" s="321"/>
      <c r="K104" s="321"/>
      <c r="L104" s="321"/>
      <c r="M104" s="321"/>
      <c r="N104" s="321"/>
      <c r="O104" s="321"/>
    </row>
    <row r="105" spans="1:15" ht="15">
      <c r="A105" s="370" t="s">
        <v>623</v>
      </c>
      <c r="B105" s="321"/>
      <c r="C105" s="321"/>
      <c r="D105" s="321"/>
      <c r="E105" s="321"/>
      <c r="F105" s="321"/>
      <c r="G105" s="321"/>
      <c r="H105" s="321"/>
      <c r="I105" s="321"/>
      <c r="J105" s="321"/>
      <c r="K105" s="321"/>
      <c r="L105" s="321"/>
      <c r="M105" s="321"/>
      <c r="N105" s="321"/>
      <c r="O105" s="321"/>
    </row>
    <row r="106" spans="1:15" ht="15">
      <c r="A106" s="366" t="s">
        <v>191</v>
      </c>
      <c r="B106" s="321"/>
      <c r="C106" s="321"/>
      <c r="D106" s="321"/>
      <c r="E106" s="321"/>
      <c r="F106" s="321"/>
      <c r="G106" s="321"/>
      <c r="H106" s="321"/>
      <c r="I106" s="321"/>
      <c r="J106" s="321"/>
      <c r="K106" s="321"/>
      <c r="L106" s="321"/>
      <c r="M106" s="321"/>
      <c r="N106" s="321"/>
      <c r="O106" s="321"/>
    </row>
    <row r="107" spans="1:15" ht="76.5">
      <c r="A107" s="302" t="s">
        <v>134</v>
      </c>
      <c r="B107" s="302" t="s">
        <v>447</v>
      </c>
      <c r="C107" s="302" t="s">
        <v>430</v>
      </c>
      <c r="D107" s="302" t="s">
        <v>172</v>
      </c>
      <c r="E107" s="302" t="s">
        <v>187</v>
      </c>
      <c r="F107" s="302" t="s">
        <v>423</v>
      </c>
      <c r="G107" s="302" t="s">
        <v>174</v>
      </c>
      <c r="H107" s="302" t="s">
        <v>175</v>
      </c>
      <c r="I107" s="302" t="s">
        <v>260</v>
      </c>
      <c r="J107" s="302" t="s">
        <v>436</v>
      </c>
      <c r="K107" s="302" t="s">
        <v>426</v>
      </c>
      <c r="L107" s="286" t="s">
        <v>155</v>
      </c>
      <c r="M107" s="321"/>
      <c r="N107" s="321"/>
      <c r="O107" s="321"/>
    </row>
    <row r="108" spans="1:15" ht="15" customHeight="1">
      <c r="A108" s="328" t="s">
        <v>459</v>
      </c>
      <c r="B108" s="302" t="s">
        <v>453</v>
      </c>
      <c r="C108" s="302" t="s">
        <v>453</v>
      </c>
      <c r="D108" s="302" t="s">
        <v>453</v>
      </c>
      <c r="E108" s="302" t="s">
        <v>453</v>
      </c>
      <c r="F108" s="302" t="s">
        <v>453</v>
      </c>
      <c r="G108" s="302" t="s">
        <v>453</v>
      </c>
      <c r="H108" s="302" t="s">
        <v>453</v>
      </c>
      <c r="I108" s="302" t="s">
        <v>453</v>
      </c>
      <c r="J108" s="302" t="s">
        <v>453</v>
      </c>
      <c r="K108" s="302" t="s">
        <v>453</v>
      </c>
      <c r="L108" s="302" t="s">
        <v>453</v>
      </c>
      <c r="M108" s="321"/>
      <c r="N108" s="321"/>
      <c r="O108" s="321"/>
    </row>
    <row r="109" spans="1:15" ht="33.75" customHeight="1">
      <c r="A109" s="328" t="s">
        <v>156</v>
      </c>
      <c r="B109" s="302" t="s">
        <v>453</v>
      </c>
      <c r="C109" s="302" t="s">
        <v>453</v>
      </c>
      <c r="D109" s="302" t="s">
        <v>453</v>
      </c>
      <c r="E109" s="302" t="s">
        <v>453</v>
      </c>
      <c r="F109" s="302" t="s">
        <v>453</v>
      </c>
      <c r="G109" s="302" t="s">
        <v>453</v>
      </c>
      <c r="H109" s="302" t="s">
        <v>453</v>
      </c>
      <c r="I109" s="302" t="s">
        <v>453</v>
      </c>
      <c r="J109" s="302" t="s">
        <v>453</v>
      </c>
      <c r="K109" s="302" t="s">
        <v>453</v>
      </c>
      <c r="L109" s="302" t="s">
        <v>453</v>
      </c>
      <c r="M109" s="321"/>
      <c r="N109" s="321"/>
      <c r="O109" s="321"/>
    </row>
    <row r="110" spans="1:15" ht="47.25" customHeight="1">
      <c r="A110" s="328" t="s">
        <v>157</v>
      </c>
      <c r="B110" s="302" t="s">
        <v>453</v>
      </c>
      <c r="C110" s="302" t="s">
        <v>453</v>
      </c>
      <c r="D110" s="302" t="s">
        <v>453</v>
      </c>
      <c r="E110" s="302" t="s">
        <v>453</v>
      </c>
      <c r="F110" s="302" t="s">
        <v>453</v>
      </c>
      <c r="G110" s="302" t="s">
        <v>453</v>
      </c>
      <c r="H110" s="302" t="s">
        <v>453</v>
      </c>
      <c r="I110" s="302" t="s">
        <v>453</v>
      </c>
      <c r="J110" s="302" t="s">
        <v>453</v>
      </c>
      <c r="K110" s="302" t="s">
        <v>453</v>
      </c>
      <c r="L110" s="302" t="s">
        <v>453</v>
      </c>
      <c r="M110" s="321"/>
      <c r="N110" s="321"/>
      <c r="O110" s="321"/>
    </row>
    <row r="111" spans="1:15" ht="42.75" customHeight="1">
      <c r="A111" s="328" t="s">
        <v>158</v>
      </c>
      <c r="B111" s="302" t="s">
        <v>453</v>
      </c>
      <c r="C111" s="302" t="s">
        <v>453</v>
      </c>
      <c r="D111" s="302" t="s">
        <v>453</v>
      </c>
      <c r="E111" s="302" t="s">
        <v>453</v>
      </c>
      <c r="F111" s="302" t="s">
        <v>453</v>
      </c>
      <c r="G111" s="302" t="s">
        <v>453</v>
      </c>
      <c r="H111" s="302" t="s">
        <v>453</v>
      </c>
      <c r="I111" s="302" t="s">
        <v>453</v>
      </c>
      <c r="J111" s="302" t="s">
        <v>453</v>
      </c>
      <c r="K111" s="302" t="s">
        <v>453</v>
      </c>
      <c r="L111" s="302" t="s">
        <v>453</v>
      </c>
      <c r="M111" s="321"/>
      <c r="N111" s="321"/>
      <c r="O111" s="321"/>
    </row>
    <row r="112" spans="1:15" ht="63.75">
      <c r="A112" s="328" t="s">
        <v>159</v>
      </c>
      <c r="B112" s="302" t="s">
        <v>1598</v>
      </c>
      <c r="C112" s="302" t="s">
        <v>1616</v>
      </c>
      <c r="D112" s="369">
        <v>44008</v>
      </c>
      <c r="E112" s="302" t="s">
        <v>609</v>
      </c>
      <c r="F112" s="302" t="s">
        <v>453</v>
      </c>
      <c r="G112" s="302" t="s">
        <v>609</v>
      </c>
      <c r="H112" s="302" t="s">
        <v>1604</v>
      </c>
      <c r="I112" s="302"/>
      <c r="J112" s="302" t="s">
        <v>1618</v>
      </c>
      <c r="K112" s="302" t="s">
        <v>453</v>
      </c>
      <c r="L112" s="302" t="s">
        <v>453</v>
      </c>
      <c r="M112" s="321"/>
      <c r="N112" s="321"/>
      <c r="O112" s="321"/>
    </row>
    <row r="113" spans="1:15" ht="63.75">
      <c r="A113" s="378" t="s">
        <v>159</v>
      </c>
      <c r="B113" s="87" t="s">
        <v>1615</v>
      </c>
      <c r="C113" s="379" t="s">
        <v>1616</v>
      </c>
      <c r="D113" s="380">
        <v>44008</v>
      </c>
      <c r="E113" s="87" t="s">
        <v>453</v>
      </c>
      <c r="F113" s="87" t="s">
        <v>453</v>
      </c>
      <c r="G113" s="380" t="s">
        <v>609</v>
      </c>
      <c r="H113" s="87" t="s">
        <v>1617</v>
      </c>
      <c r="I113" s="87"/>
      <c r="J113" s="87" t="s">
        <v>1619</v>
      </c>
      <c r="K113" s="87" t="s">
        <v>453</v>
      </c>
      <c r="L113" s="87" t="s">
        <v>453</v>
      </c>
      <c r="M113" s="10"/>
      <c r="N113" s="10"/>
      <c r="O113" s="10"/>
    </row>
    <row r="114" spans="1:15" ht="15">
      <c r="A114" s="456" t="s">
        <v>140</v>
      </c>
      <c r="B114" s="456"/>
      <c r="C114" s="456"/>
      <c r="D114" s="456"/>
      <c r="E114" s="456"/>
      <c r="F114" s="456"/>
      <c r="G114" s="456"/>
      <c r="H114" s="456"/>
      <c r="I114" s="456"/>
      <c r="J114" s="456"/>
      <c r="K114" s="302" t="s">
        <v>453</v>
      </c>
      <c r="L114" s="302" t="s">
        <v>453</v>
      </c>
      <c r="M114" s="321"/>
      <c r="N114" s="321"/>
      <c r="O114" s="321"/>
    </row>
    <row r="115" spans="1:15" ht="15">
      <c r="A115" s="320" t="s">
        <v>622</v>
      </c>
      <c r="B115" s="321"/>
      <c r="C115" s="321"/>
      <c r="D115" s="321"/>
      <c r="E115" s="321"/>
      <c r="F115" s="321"/>
      <c r="G115" s="321"/>
      <c r="H115" s="321"/>
      <c r="I115" s="321"/>
      <c r="J115" s="321"/>
      <c r="K115" s="321"/>
      <c r="L115" s="321"/>
      <c r="M115" s="321"/>
      <c r="N115" s="321"/>
      <c r="O115" s="321"/>
    </row>
    <row r="116" spans="1:15" ht="76.5">
      <c r="A116" s="331" t="s">
        <v>134</v>
      </c>
      <c r="B116" s="302" t="s">
        <v>188</v>
      </c>
      <c r="C116" s="302" t="s">
        <v>430</v>
      </c>
      <c r="D116" s="302" t="s">
        <v>172</v>
      </c>
      <c r="E116" s="302" t="s">
        <v>187</v>
      </c>
      <c r="F116" s="302" t="s">
        <v>423</v>
      </c>
      <c r="G116" s="302" t="s">
        <v>180</v>
      </c>
      <c r="H116" s="302" t="s">
        <v>440</v>
      </c>
      <c r="I116" s="302" t="s">
        <v>189</v>
      </c>
      <c r="J116" s="302" t="s">
        <v>441</v>
      </c>
      <c r="K116" s="302" t="s">
        <v>442</v>
      </c>
      <c r="L116" s="286" t="s">
        <v>155</v>
      </c>
      <c r="M116" s="321"/>
      <c r="N116" s="321"/>
      <c r="O116" s="321"/>
    </row>
    <row r="117" spans="1:15" ht="43.5" customHeight="1">
      <c r="A117" s="328" t="s">
        <v>459</v>
      </c>
      <c r="B117" s="302" t="s">
        <v>453</v>
      </c>
      <c r="C117" s="302" t="s">
        <v>453</v>
      </c>
      <c r="D117" s="302" t="s">
        <v>453</v>
      </c>
      <c r="E117" s="302" t="s">
        <v>453</v>
      </c>
      <c r="F117" s="302" t="s">
        <v>453</v>
      </c>
      <c r="G117" s="302" t="s">
        <v>453</v>
      </c>
      <c r="H117" s="302" t="s">
        <v>453</v>
      </c>
      <c r="I117" s="302" t="s">
        <v>453</v>
      </c>
      <c r="J117" s="302" t="s">
        <v>453</v>
      </c>
      <c r="K117" s="302" t="s">
        <v>453</v>
      </c>
      <c r="L117" s="302" t="s">
        <v>453</v>
      </c>
      <c r="M117" s="321"/>
      <c r="N117" s="321"/>
      <c r="O117" s="321"/>
    </row>
    <row r="118" spans="1:15" ht="36.75" customHeight="1">
      <c r="A118" s="328" t="s">
        <v>156</v>
      </c>
      <c r="B118" s="302" t="s">
        <v>453</v>
      </c>
      <c r="C118" s="302" t="s">
        <v>453</v>
      </c>
      <c r="D118" s="302" t="s">
        <v>453</v>
      </c>
      <c r="E118" s="302" t="s">
        <v>453</v>
      </c>
      <c r="F118" s="302" t="s">
        <v>453</v>
      </c>
      <c r="G118" s="302" t="s">
        <v>453</v>
      </c>
      <c r="H118" s="302" t="s">
        <v>453</v>
      </c>
      <c r="I118" s="302" t="s">
        <v>453</v>
      </c>
      <c r="J118" s="302" t="s">
        <v>453</v>
      </c>
      <c r="K118" s="302" t="s">
        <v>453</v>
      </c>
      <c r="L118" s="302" t="s">
        <v>453</v>
      </c>
      <c r="M118" s="321"/>
      <c r="N118" s="321"/>
      <c r="O118" s="321"/>
    </row>
    <row r="119" spans="1:15" ht="48" customHeight="1">
      <c r="A119" s="328" t="s">
        <v>190</v>
      </c>
      <c r="B119" s="302" t="s">
        <v>453</v>
      </c>
      <c r="C119" s="302" t="s">
        <v>453</v>
      </c>
      <c r="D119" s="302" t="s">
        <v>453</v>
      </c>
      <c r="E119" s="302" t="s">
        <v>453</v>
      </c>
      <c r="F119" s="302" t="s">
        <v>453</v>
      </c>
      <c r="G119" s="302" t="s">
        <v>453</v>
      </c>
      <c r="H119" s="302" t="s">
        <v>453</v>
      </c>
      <c r="I119" s="302" t="s">
        <v>453</v>
      </c>
      <c r="J119" s="302" t="s">
        <v>453</v>
      </c>
      <c r="K119" s="302" t="s">
        <v>453</v>
      </c>
      <c r="L119" s="302" t="s">
        <v>453</v>
      </c>
      <c r="M119" s="321"/>
      <c r="N119" s="321"/>
      <c r="O119" s="321"/>
    </row>
    <row r="120" spans="1:15" ht="45" customHeight="1">
      <c r="A120" s="328" t="s">
        <v>158</v>
      </c>
      <c r="B120" s="302" t="s">
        <v>453</v>
      </c>
      <c r="C120" s="302" t="s">
        <v>453</v>
      </c>
      <c r="D120" s="302" t="s">
        <v>453</v>
      </c>
      <c r="E120" s="302" t="s">
        <v>453</v>
      </c>
      <c r="F120" s="302" t="s">
        <v>453</v>
      </c>
      <c r="G120" s="302" t="s">
        <v>453</v>
      </c>
      <c r="H120" s="302" t="s">
        <v>453</v>
      </c>
      <c r="I120" s="302" t="s">
        <v>453</v>
      </c>
      <c r="J120" s="302" t="s">
        <v>453</v>
      </c>
      <c r="K120" s="302" t="s">
        <v>453</v>
      </c>
      <c r="L120" s="302" t="s">
        <v>453</v>
      </c>
      <c r="M120" s="321"/>
      <c r="N120" s="321"/>
      <c r="O120" s="321"/>
    </row>
    <row r="121" spans="1:15" ht="178.5">
      <c r="A121" s="313" t="s">
        <v>159</v>
      </c>
      <c r="B121" s="302" t="s">
        <v>453</v>
      </c>
      <c r="C121" s="302" t="s">
        <v>453</v>
      </c>
      <c r="D121" s="302" t="s">
        <v>453</v>
      </c>
      <c r="E121" s="302" t="s">
        <v>453</v>
      </c>
      <c r="F121" s="302" t="s">
        <v>453</v>
      </c>
      <c r="G121" s="302" t="s">
        <v>453</v>
      </c>
      <c r="H121" s="302" t="s">
        <v>453</v>
      </c>
      <c r="I121" s="302" t="s">
        <v>453</v>
      </c>
      <c r="J121" s="302" t="s">
        <v>453</v>
      </c>
      <c r="K121" s="302" t="s">
        <v>453</v>
      </c>
      <c r="L121" s="302" t="str">
        <f>E121</f>
        <v> -</v>
      </c>
      <c r="M121" s="321"/>
      <c r="N121" s="321"/>
      <c r="O121" s="321"/>
    </row>
    <row r="122" spans="1:15" ht="15">
      <c r="A122" s="456" t="s">
        <v>140</v>
      </c>
      <c r="B122" s="456"/>
      <c r="C122" s="456"/>
      <c r="D122" s="456"/>
      <c r="E122" s="456"/>
      <c r="F122" s="456"/>
      <c r="G122" s="456"/>
      <c r="H122" s="456"/>
      <c r="I122" s="456"/>
      <c r="J122" s="456"/>
      <c r="K122" s="302" t="s">
        <v>453</v>
      </c>
      <c r="L122" s="302" t="s">
        <v>453</v>
      </c>
      <c r="M122" s="321"/>
      <c r="N122" s="321"/>
      <c r="O122" s="321"/>
    </row>
    <row r="123" spans="1:15" ht="15">
      <c r="A123" s="321"/>
      <c r="B123" s="321"/>
      <c r="C123" s="321"/>
      <c r="D123" s="321"/>
      <c r="E123" s="321"/>
      <c r="F123" s="321"/>
      <c r="G123" s="321"/>
      <c r="H123" s="321"/>
      <c r="I123" s="321"/>
      <c r="J123" s="321"/>
      <c r="K123" s="321"/>
      <c r="L123" s="321"/>
      <c r="M123" s="321"/>
      <c r="N123" s="321"/>
      <c r="O123" s="321"/>
    </row>
    <row r="124" spans="1:15" ht="15">
      <c r="A124" s="321"/>
      <c r="B124" s="321"/>
      <c r="C124" s="321"/>
      <c r="D124" s="321"/>
      <c r="E124" s="321"/>
      <c r="F124" s="321"/>
      <c r="G124" s="321"/>
      <c r="H124" s="321"/>
      <c r="I124" s="321"/>
      <c r="J124" s="321"/>
      <c r="K124" s="321"/>
      <c r="L124" s="321"/>
      <c r="M124" s="321"/>
      <c r="N124" s="321"/>
      <c r="O124" s="321"/>
    </row>
    <row r="125" spans="1:15" ht="15">
      <c r="A125" s="321"/>
      <c r="B125" s="321"/>
      <c r="C125" s="321"/>
      <c r="D125" s="321"/>
      <c r="E125" s="321"/>
      <c r="F125" s="321"/>
      <c r="G125" s="321"/>
      <c r="H125" s="321"/>
      <c r="I125" s="321"/>
      <c r="J125" s="321"/>
      <c r="K125" s="321"/>
      <c r="L125" s="321"/>
      <c r="M125" s="321"/>
      <c r="N125" s="321"/>
      <c r="O125" s="321"/>
    </row>
    <row r="126" spans="1:15" ht="15">
      <c r="A126" s="321"/>
      <c r="B126" s="321"/>
      <c r="C126" s="321"/>
      <c r="D126" s="321"/>
      <c r="E126" s="321"/>
      <c r="F126" s="321"/>
      <c r="G126" s="321"/>
      <c r="H126" s="321"/>
      <c r="I126" s="321"/>
      <c r="J126" s="321"/>
      <c r="K126" s="321"/>
      <c r="L126" s="321"/>
      <c r="M126" s="321"/>
      <c r="N126" s="321"/>
      <c r="O126" s="321"/>
    </row>
    <row r="127" spans="1:15" ht="15">
      <c r="A127" s="321"/>
      <c r="B127" s="321"/>
      <c r="C127" s="321"/>
      <c r="D127" s="321"/>
      <c r="E127" s="321"/>
      <c r="F127" s="321"/>
      <c r="G127" s="321"/>
      <c r="H127" s="321"/>
      <c r="I127" s="321"/>
      <c r="J127" s="321"/>
      <c r="K127" s="321"/>
      <c r="L127" s="321"/>
      <c r="M127" s="321"/>
      <c r="N127" s="321"/>
      <c r="O127" s="321"/>
    </row>
    <row r="128" spans="1:15" ht="15">
      <c r="A128" s="321"/>
      <c r="B128" s="321"/>
      <c r="C128" s="321"/>
      <c r="D128" s="321"/>
      <c r="E128" s="321"/>
      <c r="F128" s="321"/>
      <c r="G128" s="321"/>
      <c r="H128" s="321"/>
      <c r="I128" s="321"/>
      <c r="J128" s="321"/>
      <c r="K128" s="321"/>
      <c r="L128" s="321"/>
      <c r="M128" s="321"/>
      <c r="N128" s="321"/>
      <c r="O128" s="321"/>
    </row>
    <row r="129" spans="1:15" ht="15">
      <c r="A129" s="321"/>
      <c r="B129" s="321"/>
      <c r="C129" s="321"/>
      <c r="D129" s="321"/>
      <c r="E129" s="321"/>
      <c r="F129" s="321"/>
      <c r="G129" s="321"/>
      <c r="H129" s="321"/>
      <c r="I129" s="321"/>
      <c r="J129" s="321"/>
      <c r="K129" s="321"/>
      <c r="L129" s="321"/>
      <c r="M129" s="321"/>
      <c r="N129" s="321"/>
      <c r="O129" s="321"/>
    </row>
    <row r="130" spans="1:15" ht="15">
      <c r="A130" s="321"/>
      <c r="B130" s="321"/>
      <c r="C130" s="321"/>
      <c r="D130" s="321"/>
      <c r="E130" s="321"/>
      <c r="F130" s="321"/>
      <c r="G130" s="321"/>
      <c r="H130" s="321"/>
      <c r="I130" s="321"/>
      <c r="J130" s="321"/>
      <c r="K130" s="321"/>
      <c r="L130" s="321"/>
      <c r="M130" s="321"/>
      <c r="N130" s="321"/>
      <c r="O130" s="321"/>
    </row>
    <row r="131" spans="1:15" ht="15">
      <c r="A131" s="321"/>
      <c r="B131" s="321"/>
      <c r="C131" s="321"/>
      <c r="D131" s="321"/>
      <c r="E131" s="321"/>
      <c r="F131" s="321"/>
      <c r="G131" s="321"/>
      <c r="H131" s="321"/>
      <c r="I131" s="321"/>
      <c r="J131" s="321"/>
      <c r="K131" s="321"/>
      <c r="L131" s="321"/>
      <c r="M131" s="321"/>
      <c r="N131" s="321"/>
      <c r="O131" s="321"/>
    </row>
    <row r="132" spans="1:15" ht="15">
      <c r="A132" s="321"/>
      <c r="B132" s="321"/>
      <c r="C132" s="321"/>
      <c r="D132" s="321"/>
      <c r="E132" s="321"/>
      <c r="F132" s="321"/>
      <c r="G132" s="321"/>
      <c r="H132" s="321"/>
      <c r="I132" s="321"/>
      <c r="J132" s="321"/>
      <c r="K132" s="321"/>
      <c r="L132" s="321"/>
      <c r="M132" s="321"/>
      <c r="N132" s="321"/>
      <c r="O132" s="321"/>
    </row>
    <row r="133" spans="1:15" ht="15">
      <c r="A133" s="321"/>
      <c r="B133" s="321"/>
      <c r="C133" s="321"/>
      <c r="D133" s="321"/>
      <c r="E133" s="321"/>
      <c r="F133" s="321"/>
      <c r="G133" s="321"/>
      <c r="H133" s="321"/>
      <c r="I133" s="321"/>
      <c r="J133" s="321"/>
      <c r="K133" s="321"/>
      <c r="L133" s="321"/>
      <c r="M133" s="321"/>
      <c r="N133" s="321"/>
      <c r="O133" s="321"/>
    </row>
    <row r="134" spans="1:15" ht="15">
      <c r="A134" s="321"/>
      <c r="B134" s="321"/>
      <c r="C134" s="321"/>
      <c r="D134" s="321"/>
      <c r="E134" s="321"/>
      <c r="F134" s="321"/>
      <c r="G134" s="321"/>
      <c r="H134" s="321"/>
      <c r="I134" s="321"/>
      <c r="J134" s="321"/>
      <c r="K134" s="321"/>
      <c r="L134" s="321"/>
      <c r="M134" s="321"/>
      <c r="N134" s="321"/>
      <c r="O134" s="321"/>
    </row>
    <row r="135" spans="1:15" ht="15">
      <c r="A135" s="321"/>
      <c r="B135" s="321"/>
      <c r="C135" s="321"/>
      <c r="D135" s="321"/>
      <c r="E135" s="321"/>
      <c r="F135" s="321"/>
      <c r="G135" s="321"/>
      <c r="H135" s="321"/>
      <c r="I135" s="321"/>
      <c r="J135" s="321"/>
      <c r="K135" s="321"/>
      <c r="L135" s="321"/>
      <c r="M135" s="321"/>
      <c r="N135" s="321"/>
      <c r="O135" s="321"/>
    </row>
    <row r="136" spans="1:15" ht="15">
      <c r="A136" s="321"/>
      <c r="B136" s="321"/>
      <c r="C136" s="321"/>
      <c r="D136" s="321"/>
      <c r="E136" s="321"/>
      <c r="F136" s="321"/>
      <c r="G136" s="321"/>
      <c r="H136" s="321"/>
      <c r="I136" s="321"/>
      <c r="J136" s="321"/>
      <c r="K136" s="321"/>
      <c r="L136" s="321"/>
      <c r="M136" s="321"/>
      <c r="N136" s="321"/>
      <c r="O136" s="321"/>
    </row>
    <row r="137" spans="1:15" ht="15">
      <c r="A137" s="321"/>
      <c r="B137" s="321"/>
      <c r="C137" s="321"/>
      <c r="D137" s="321"/>
      <c r="E137" s="321"/>
      <c r="F137" s="321"/>
      <c r="G137" s="321"/>
      <c r="H137" s="321"/>
      <c r="I137" s="321"/>
      <c r="J137" s="321"/>
      <c r="K137" s="321"/>
      <c r="L137" s="321"/>
      <c r="M137" s="321"/>
      <c r="N137" s="321"/>
      <c r="O137" s="321"/>
    </row>
  </sheetData>
  <sheetProtection formatCells="0" formatColumns="0" formatRows="0" insertColumns="0" insertRows="0" insertHyperlinks="0" deleteColumns="0" deleteRows="0" sort="0" autoFilter="0" pivotTables="0"/>
  <mergeCells count="21">
    <mergeCell ref="A122:J122"/>
    <mergeCell ref="A95:I95"/>
    <mergeCell ref="A89:J89"/>
    <mergeCell ref="A102:K102"/>
    <mergeCell ref="A100:I100"/>
    <mergeCell ref="A79:K79"/>
    <mergeCell ref="F36:G36"/>
    <mergeCell ref="A41:H41"/>
    <mergeCell ref="A36:D36"/>
    <mergeCell ref="A62:A63"/>
    <mergeCell ref="A53:I53"/>
    <mergeCell ref="A114:J114"/>
    <mergeCell ref="A67:K67"/>
    <mergeCell ref="A57:A61"/>
    <mergeCell ref="A28:J28"/>
    <mergeCell ref="A1:K1"/>
    <mergeCell ref="A2:K2"/>
    <mergeCell ref="A27:I27"/>
    <mergeCell ref="A25:G25"/>
    <mergeCell ref="A9:E9"/>
    <mergeCell ref="A20:D20"/>
  </mergeCells>
  <printOptions/>
  <pageMargins left="0.11811023622047245" right="0.11811023622047245" top="0.7480314960629921" bottom="0.7480314960629921" header="0.31496062992125984" footer="0.31496062992125984"/>
  <pageSetup fitToHeight="1" fitToWidth="1" horizontalDpi="600" verticalDpi="600" orientation="portrait" paperSize="9" scale="18" r:id="rId1"/>
</worksheet>
</file>

<file path=xl/worksheets/sheet7.xml><?xml version="1.0" encoding="utf-8"?>
<worksheet xmlns="http://schemas.openxmlformats.org/spreadsheetml/2006/main" xmlns:r="http://schemas.openxmlformats.org/officeDocument/2006/relationships">
  <sheetPr>
    <tabColor rgb="FFFF0000"/>
  </sheetPr>
  <dimension ref="A1:D14"/>
  <sheetViews>
    <sheetView zoomScalePageLayoutView="0" workbookViewId="0" topLeftCell="A1">
      <selection activeCell="H12" sqref="H12"/>
    </sheetView>
  </sheetViews>
  <sheetFormatPr defaultColWidth="9.140625" defaultRowHeight="15"/>
  <cols>
    <col min="1" max="1" width="27.8515625" style="0" customWidth="1"/>
    <col min="2" max="2" width="20.28125" style="0" customWidth="1"/>
    <col min="3" max="3" width="17.28125" style="0" customWidth="1"/>
    <col min="4" max="4" width="22.00390625" style="0" customWidth="1"/>
  </cols>
  <sheetData>
    <row r="1" spans="1:4" ht="15.75">
      <c r="A1" s="471" t="s">
        <v>201</v>
      </c>
      <c r="B1" s="442"/>
      <c r="C1" s="442"/>
      <c r="D1" s="442"/>
    </row>
    <row r="2" ht="15.75">
      <c r="A2" s="4"/>
    </row>
    <row r="3" spans="1:4" ht="15.75">
      <c r="A3" s="441" t="s">
        <v>193</v>
      </c>
      <c r="B3" s="442"/>
      <c r="C3" s="442"/>
      <c r="D3" s="442"/>
    </row>
    <row r="4" spans="1:4" ht="15.75">
      <c r="A4" s="472" t="s">
        <v>194</v>
      </c>
      <c r="B4" s="442"/>
      <c r="C4" s="442"/>
      <c r="D4" s="442"/>
    </row>
    <row r="5" ht="15.75">
      <c r="A5" s="1"/>
    </row>
    <row r="6" spans="1:4" ht="22.5" customHeight="1">
      <c r="A6" s="37" t="s">
        <v>195</v>
      </c>
      <c r="B6" s="37" t="s">
        <v>31</v>
      </c>
      <c r="C6" s="37" t="s">
        <v>196</v>
      </c>
      <c r="D6" s="37" t="s">
        <v>197</v>
      </c>
    </row>
    <row r="7" spans="1:4" ht="30">
      <c r="A7" s="38" t="s">
        <v>608</v>
      </c>
      <c r="B7" s="79" t="s">
        <v>52</v>
      </c>
      <c r="C7" s="263">
        <f>C8+C9</f>
        <v>17860705.91</v>
      </c>
      <c r="D7" s="79"/>
    </row>
    <row r="8" spans="1:4" ht="15">
      <c r="A8" s="38" t="s">
        <v>53</v>
      </c>
      <c r="B8" s="37" t="s">
        <v>34</v>
      </c>
      <c r="C8" s="263">
        <f>'Від.КОШТИ'!D9</f>
        <v>17860705.91</v>
      </c>
      <c r="D8" s="37"/>
    </row>
    <row r="9" spans="1:4" ht="15">
      <c r="A9" s="38" t="s">
        <v>54</v>
      </c>
      <c r="B9" s="37" t="s">
        <v>35</v>
      </c>
      <c r="C9" s="123">
        <f>'Від.КОШТИ'!D21</f>
        <v>0</v>
      </c>
      <c r="D9" s="37"/>
    </row>
    <row r="10" spans="1:4" ht="45">
      <c r="A10" s="38" t="s">
        <v>55</v>
      </c>
      <c r="B10" s="37" t="s">
        <v>41</v>
      </c>
      <c r="C10" s="123">
        <v>0</v>
      </c>
      <c r="D10" s="37"/>
    </row>
    <row r="11" spans="1:4" ht="60">
      <c r="A11" s="38" t="s">
        <v>56</v>
      </c>
      <c r="B11" s="37" t="s">
        <v>43</v>
      </c>
      <c r="C11" s="123">
        <v>0</v>
      </c>
      <c r="D11" s="37"/>
    </row>
    <row r="12" spans="1:4" ht="93" customHeight="1">
      <c r="A12" s="38" t="s">
        <v>198</v>
      </c>
      <c r="B12" s="37" t="s">
        <v>200</v>
      </c>
      <c r="C12" s="123">
        <v>0</v>
      </c>
      <c r="D12" s="37"/>
    </row>
    <row r="13" spans="1:4" ht="75">
      <c r="A13" s="38" t="s">
        <v>199</v>
      </c>
      <c r="B13" s="37" t="s">
        <v>46</v>
      </c>
      <c r="C13" s="123">
        <v>0</v>
      </c>
      <c r="D13" s="38"/>
    </row>
    <row r="14" ht="15.75">
      <c r="A14" s="5"/>
    </row>
  </sheetData>
  <sheetProtection password="CE28" sheet="1" formatCells="0" formatColumns="0" formatRows="0" insertColumns="0" insertRows="0" insertHyperlinks="0" deleteColumns="0" deleteRows="0" sort="0" autoFilter="0" pivotTables="0"/>
  <mergeCells count="3">
    <mergeCell ref="A1:D1"/>
    <mergeCell ref="A3:D3"/>
    <mergeCell ref="A4:D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F51"/>
  <sheetViews>
    <sheetView zoomScalePageLayoutView="0" workbookViewId="0" topLeftCell="A4">
      <selection activeCell="I22" sqref="I22"/>
    </sheetView>
  </sheetViews>
  <sheetFormatPr defaultColWidth="9.140625" defaultRowHeight="15"/>
  <cols>
    <col min="1" max="1" width="31.28125" style="0" customWidth="1"/>
    <col min="2" max="2" width="14.28125" style="0" customWidth="1"/>
    <col min="3" max="3" width="18.421875" style="0" customWidth="1"/>
    <col min="4" max="4" width="14.8515625" style="0" customWidth="1"/>
  </cols>
  <sheetData>
    <row r="1" spans="1:4" ht="15.75">
      <c r="A1" s="473" t="s">
        <v>202</v>
      </c>
      <c r="B1" s="474"/>
      <c r="C1" s="474"/>
      <c r="D1" s="474"/>
    </row>
    <row r="2" spans="1:4" ht="15.75">
      <c r="A2" s="127"/>
      <c r="B2" s="128"/>
      <c r="C2" s="128"/>
      <c r="D2" s="128"/>
    </row>
    <row r="3" spans="1:4" ht="15.75">
      <c r="A3" s="475" t="s">
        <v>203</v>
      </c>
      <c r="B3" s="476"/>
      <c r="C3" s="476"/>
      <c r="D3" s="476"/>
    </row>
    <row r="4" spans="1:4" ht="25.5">
      <c r="A4" s="129" t="s">
        <v>204</v>
      </c>
      <c r="B4" s="129" t="s">
        <v>205</v>
      </c>
      <c r="C4" s="129" t="s">
        <v>206</v>
      </c>
      <c r="D4" s="129" t="s">
        <v>207</v>
      </c>
    </row>
    <row r="5" spans="1:4" ht="25.5">
      <c r="A5" s="129" t="s">
        <v>645</v>
      </c>
      <c r="B5" s="129" t="s">
        <v>636</v>
      </c>
      <c r="C5" s="181" t="s">
        <v>646</v>
      </c>
      <c r="D5" s="242">
        <v>17860705.91</v>
      </c>
    </row>
    <row r="6" spans="1:4" ht="25.5">
      <c r="A6" s="129" t="s">
        <v>695</v>
      </c>
      <c r="B6" s="129" t="s">
        <v>636</v>
      </c>
      <c r="C6" s="129" t="s">
        <v>696</v>
      </c>
      <c r="D6" s="125">
        <v>0</v>
      </c>
    </row>
    <row r="7" spans="1:4" ht="15.75">
      <c r="A7" s="129" t="s">
        <v>453</v>
      </c>
      <c r="B7" s="129" t="s">
        <v>453</v>
      </c>
      <c r="C7" s="129" t="s">
        <v>453</v>
      </c>
      <c r="D7" s="125">
        <v>0</v>
      </c>
    </row>
    <row r="8" spans="1:4" ht="15" customHeight="1">
      <c r="A8" s="129" t="s">
        <v>453</v>
      </c>
      <c r="B8" s="129" t="s">
        <v>453</v>
      </c>
      <c r="C8" s="129" t="s">
        <v>453</v>
      </c>
      <c r="D8" s="125">
        <v>0</v>
      </c>
    </row>
    <row r="9" spans="1:4" ht="15.75">
      <c r="A9" s="482" t="s">
        <v>140</v>
      </c>
      <c r="B9" s="482"/>
      <c r="C9" s="482"/>
      <c r="D9" s="243">
        <f>SUM(D5:D8)</f>
        <v>17860705.91</v>
      </c>
    </row>
    <row r="10" spans="1:4" ht="15">
      <c r="A10" s="131"/>
      <c r="B10" s="128"/>
      <c r="C10" s="128"/>
      <c r="D10" s="128"/>
    </row>
    <row r="11" spans="1:4" ht="26.25" customHeight="1">
      <c r="A11" s="127" t="s">
        <v>208</v>
      </c>
      <c r="B11" s="128"/>
      <c r="C11" s="128"/>
      <c r="D11" s="128"/>
    </row>
    <row r="12" spans="1:4" ht="25.5">
      <c r="A12" s="129" t="s">
        <v>209</v>
      </c>
      <c r="B12" s="129" t="s">
        <v>205</v>
      </c>
      <c r="C12" s="129" t="s">
        <v>206</v>
      </c>
      <c r="D12" s="129" t="s">
        <v>207</v>
      </c>
    </row>
    <row r="13" spans="1:4" ht="15.75">
      <c r="A13" s="129" t="s">
        <v>453</v>
      </c>
      <c r="B13" s="129" t="s">
        <v>453</v>
      </c>
      <c r="C13" s="129" t="s">
        <v>453</v>
      </c>
      <c r="D13" s="125">
        <v>0</v>
      </c>
    </row>
    <row r="14" spans="1:4" ht="15.75">
      <c r="A14" s="129"/>
      <c r="B14" s="129" t="s">
        <v>453</v>
      </c>
      <c r="C14" s="129" t="s">
        <v>453</v>
      </c>
      <c r="D14" s="125">
        <v>0</v>
      </c>
    </row>
    <row r="15" spans="1:4" ht="15.75">
      <c r="A15" s="129" t="s">
        <v>453</v>
      </c>
      <c r="B15" s="129" t="s">
        <v>453</v>
      </c>
      <c r="C15" s="129" t="s">
        <v>453</v>
      </c>
      <c r="D15" s="125">
        <v>0</v>
      </c>
    </row>
    <row r="16" spans="1:4" ht="15.75">
      <c r="A16" s="129" t="s">
        <v>453</v>
      </c>
      <c r="B16" s="129" t="s">
        <v>453</v>
      </c>
      <c r="C16" s="129" t="s">
        <v>453</v>
      </c>
      <c r="D16" s="125">
        <v>0</v>
      </c>
    </row>
    <row r="17" spans="1:4" ht="15.75">
      <c r="A17" s="129" t="s">
        <v>453</v>
      </c>
      <c r="B17" s="129" t="s">
        <v>453</v>
      </c>
      <c r="C17" s="129" t="s">
        <v>453</v>
      </c>
      <c r="D17" s="125">
        <v>0</v>
      </c>
    </row>
    <row r="18" spans="1:4" ht="15.75">
      <c r="A18" s="129" t="s">
        <v>453</v>
      </c>
      <c r="B18" s="129" t="s">
        <v>453</v>
      </c>
      <c r="C18" s="129" t="s">
        <v>453</v>
      </c>
      <c r="D18" s="125">
        <v>0</v>
      </c>
    </row>
    <row r="19" spans="1:4" ht="15.75">
      <c r="A19" s="129" t="s">
        <v>453</v>
      </c>
      <c r="B19" s="129" t="s">
        <v>453</v>
      </c>
      <c r="C19" s="129" t="s">
        <v>453</v>
      </c>
      <c r="D19" s="125">
        <v>0</v>
      </c>
    </row>
    <row r="20" spans="1:6" ht="15" customHeight="1">
      <c r="A20" s="129" t="s">
        <v>453</v>
      </c>
      <c r="B20" s="129" t="s">
        <v>453</v>
      </c>
      <c r="C20" s="129" t="s">
        <v>453</v>
      </c>
      <c r="D20" s="125">
        <v>0</v>
      </c>
      <c r="F20" s="55"/>
    </row>
    <row r="21" spans="1:4" ht="15.75">
      <c r="A21" s="482" t="s">
        <v>140</v>
      </c>
      <c r="B21" s="482"/>
      <c r="C21" s="482"/>
      <c r="D21" s="126">
        <f>SUM(D13:D20)</f>
        <v>0</v>
      </c>
    </row>
    <row r="22" spans="1:4" ht="15">
      <c r="A22" s="132"/>
      <c r="B22" s="128"/>
      <c r="C22" s="128"/>
      <c r="D22" s="128"/>
    </row>
    <row r="23" spans="1:4" ht="36" customHeight="1">
      <c r="A23" s="477" t="s">
        <v>210</v>
      </c>
      <c r="B23" s="478"/>
      <c r="C23" s="478"/>
      <c r="D23" s="128"/>
    </row>
    <row r="24" spans="1:4" ht="25.5">
      <c r="A24" s="129" t="s">
        <v>209</v>
      </c>
      <c r="B24" s="129" t="s">
        <v>206</v>
      </c>
      <c r="C24" s="129" t="s">
        <v>207</v>
      </c>
      <c r="D24" s="128"/>
    </row>
    <row r="25" spans="1:4" ht="15" customHeight="1">
      <c r="A25" s="130" t="s">
        <v>453</v>
      </c>
      <c r="B25" s="130" t="s">
        <v>453</v>
      </c>
      <c r="C25" s="130" t="s">
        <v>453</v>
      </c>
      <c r="D25" s="128"/>
    </row>
    <row r="26" spans="1:4" ht="15">
      <c r="A26" s="482" t="s">
        <v>140</v>
      </c>
      <c r="B26" s="482"/>
      <c r="C26" s="129" t="s">
        <v>453</v>
      </c>
      <c r="D26" s="128"/>
    </row>
    <row r="27" spans="1:4" ht="15">
      <c r="A27" s="133"/>
      <c r="B27" s="128"/>
      <c r="C27" s="128"/>
      <c r="D27" s="128"/>
    </row>
    <row r="28" spans="1:4" ht="52.5" customHeight="1">
      <c r="A28" s="479" t="s">
        <v>211</v>
      </c>
      <c r="B28" s="478"/>
      <c r="C28" s="478"/>
      <c r="D28" s="128"/>
    </row>
    <row r="29" spans="1:4" ht="26.25" customHeight="1">
      <c r="A29" s="129" t="s">
        <v>209</v>
      </c>
      <c r="B29" s="129" t="s">
        <v>206</v>
      </c>
      <c r="C29" s="129" t="s">
        <v>207</v>
      </c>
      <c r="D29" s="128"/>
    </row>
    <row r="30" spans="1:4" ht="11.25" customHeight="1">
      <c r="A30" s="130" t="s">
        <v>453</v>
      </c>
      <c r="B30" s="130" t="s">
        <v>453</v>
      </c>
      <c r="C30" s="130" t="s">
        <v>453</v>
      </c>
      <c r="D30" s="128"/>
    </row>
    <row r="31" spans="1:4" ht="15">
      <c r="A31" s="482" t="s">
        <v>140</v>
      </c>
      <c r="B31" s="482"/>
      <c r="C31" s="129" t="s">
        <v>453</v>
      </c>
      <c r="D31" s="128"/>
    </row>
    <row r="32" spans="1:4" ht="15.75">
      <c r="A32" s="134" t="s">
        <v>212</v>
      </c>
      <c r="B32" s="128"/>
      <c r="C32" s="128"/>
      <c r="D32" s="128"/>
    </row>
    <row r="33" spans="1:4" ht="15">
      <c r="A33" s="128"/>
      <c r="B33" s="128"/>
      <c r="C33" s="128"/>
      <c r="D33" s="128"/>
    </row>
    <row r="34" spans="1:4" ht="15">
      <c r="A34" s="480" t="s">
        <v>213</v>
      </c>
      <c r="B34" s="481"/>
      <c r="C34" s="481"/>
      <c r="D34" s="128"/>
    </row>
    <row r="35" spans="1:4" ht="45" customHeight="1">
      <c r="A35" s="486" t="s">
        <v>214</v>
      </c>
      <c r="B35" s="487"/>
      <c r="C35" s="487"/>
      <c r="D35" s="128"/>
    </row>
    <row r="36" spans="1:4" ht="15">
      <c r="A36" s="135"/>
      <c r="B36" s="128"/>
      <c r="C36" s="128"/>
      <c r="D36" s="128"/>
    </row>
    <row r="37" spans="1:4" ht="38.25">
      <c r="A37" s="129" t="s">
        <v>215</v>
      </c>
      <c r="B37" s="129" t="s">
        <v>216</v>
      </c>
      <c r="C37" s="129" t="s">
        <v>196</v>
      </c>
      <c r="D37" s="128"/>
    </row>
    <row r="38" spans="1:4" ht="18" customHeight="1">
      <c r="A38" s="130" t="s">
        <v>453</v>
      </c>
      <c r="B38" s="130" t="s">
        <v>453</v>
      </c>
      <c r="C38" s="130" t="s">
        <v>453</v>
      </c>
      <c r="D38" s="128"/>
    </row>
    <row r="39" spans="1:4" ht="15">
      <c r="A39" s="490" t="s">
        <v>217</v>
      </c>
      <c r="B39" s="490"/>
      <c r="C39" s="136" t="s">
        <v>453</v>
      </c>
      <c r="D39" s="128"/>
    </row>
    <row r="40" spans="1:4" ht="15.75">
      <c r="A40" s="134"/>
      <c r="B40" s="128"/>
      <c r="C40" s="128"/>
      <c r="D40" s="128"/>
    </row>
    <row r="41" spans="1:4" ht="51.75" customHeight="1">
      <c r="A41" s="488" t="s">
        <v>462</v>
      </c>
      <c r="B41" s="489"/>
      <c r="C41" s="489"/>
      <c r="D41" s="128"/>
    </row>
    <row r="42" spans="1:4" ht="39.75" customHeight="1">
      <c r="A42" s="137" t="s">
        <v>218</v>
      </c>
      <c r="B42" s="129" t="s">
        <v>216</v>
      </c>
      <c r="C42" s="129" t="s">
        <v>196</v>
      </c>
      <c r="D42" s="128"/>
    </row>
    <row r="43" spans="1:4" ht="15">
      <c r="A43" s="129" t="s">
        <v>453</v>
      </c>
      <c r="B43" s="137" t="s">
        <v>453</v>
      </c>
      <c r="C43" s="137" t="s">
        <v>453</v>
      </c>
      <c r="D43" s="128"/>
    </row>
    <row r="44" spans="1:4" ht="15.75">
      <c r="A44" s="127"/>
      <c r="B44" s="128"/>
      <c r="C44" s="128"/>
      <c r="D44" s="128"/>
    </row>
    <row r="45" spans="1:4" ht="51.75" customHeight="1">
      <c r="A45" s="483" t="s">
        <v>463</v>
      </c>
      <c r="B45" s="484"/>
      <c r="C45" s="484"/>
      <c r="D45" s="128"/>
    </row>
    <row r="46" spans="1:4" ht="15">
      <c r="A46" s="135"/>
      <c r="B46" s="128"/>
      <c r="C46" s="128"/>
      <c r="D46" s="128"/>
    </row>
    <row r="47" spans="1:4" ht="42.75" customHeight="1">
      <c r="A47" s="129" t="s">
        <v>215</v>
      </c>
      <c r="B47" s="129" t="s">
        <v>216</v>
      </c>
      <c r="C47" s="129" t="s">
        <v>196</v>
      </c>
      <c r="D47" s="128"/>
    </row>
    <row r="48" spans="1:4" ht="15">
      <c r="A48" s="130" t="s">
        <v>453</v>
      </c>
      <c r="B48" s="130" t="s">
        <v>453</v>
      </c>
      <c r="C48" s="130" t="s">
        <v>453</v>
      </c>
      <c r="D48" s="128"/>
    </row>
    <row r="49" spans="1:4" ht="15">
      <c r="A49" s="482" t="s">
        <v>217</v>
      </c>
      <c r="B49" s="482"/>
      <c r="C49" s="138" t="s">
        <v>453</v>
      </c>
      <c r="D49" s="128"/>
    </row>
    <row r="50" ht="15.75">
      <c r="A50" s="5"/>
    </row>
    <row r="51" spans="1:3" ht="15.75">
      <c r="A51" s="485"/>
      <c r="B51" s="442"/>
      <c r="C51" s="442"/>
    </row>
  </sheetData>
  <sheetProtection password="CE28" sheet="1" formatCells="0" formatColumns="0" formatRows="0" insertColumns="0" insertRows="0" insertHyperlinks="0" deleteColumns="0" deleteRows="0" sort="0" autoFilter="0" pivotTables="0"/>
  <mergeCells count="15">
    <mergeCell ref="A45:C45"/>
    <mergeCell ref="A51:C51"/>
    <mergeCell ref="A49:B49"/>
    <mergeCell ref="A9:C9"/>
    <mergeCell ref="A35:C35"/>
    <mergeCell ref="A41:C41"/>
    <mergeCell ref="A39:B39"/>
    <mergeCell ref="A1:D1"/>
    <mergeCell ref="A3:D3"/>
    <mergeCell ref="A23:C23"/>
    <mergeCell ref="A28:C28"/>
    <mergeCell ref="A34:C34"/>
    <mergeCell ref="A31:B31"/>
    <mergeCell ref="A26:B26"/>
    <mergeCell ref="A21:C2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39998000860214233"/>
  </sheetPr>
  <dimension ref="A1:H156"/>
  <sheetViews>
    <sheetView zoomScalePageLayoutView="0" workbookViewId="0" topLeftCell="A4">
      <selection activeCell="A16" sqref="A16"/>
    </sheetView>
  </sheetViews>
  <sheetFormatPr defaultColWidth="9.140625" defaultRowHeight="15"/>
  <cols>
    <col min="1" max="1" width="53.7109375" style="0" customWidth="1"/>
    <col min="2" max="2" width="13.8515625" style="0" customWidth="1"/>
    <col min="3" max="3" width="15.28125" style="205" customWidth="1"/>
    <col min="4" max="4" width="10.57421875" style="205" customWidth="1"/>
    <col min="5" max="5" width="26.00390625" style="0" customWidth="1"/>
    <col min="6" max="6" width="17.28125" style="0" customWidth="1"/>
    <col min="8" max="8" width="29.8515625" style="0" customWidth="1"/>
  </cols>
  <sheetData>
    <row r="1" spans="1:4" ht="29.25" customHeight="1">
      <c r="A1" s="491" t="s">
        <v>219</v>
      </c>
      <c r="B1" s="492"/>
      <c r="C1" s="492"/>
      <c r="D1" s="492"/>
    </row>
    <row r="2" spans="1:4" ht="22.5" customHeight="1">
      <c r="A2" s="493" t="s">
        <v>220</v>
      </c>
      <c r="B2" s="492"/>
      <c r="C2" s="492"/>
      <c r="D2" s="492"/>
    </row>
    <row r="3" spans="1:4" ht="18" customHeight="1">
      <c r="A3" s="494" t="s">
        <v>194</v>
      </c>
      <c r="B3" s="495"/>
      <c r="C3" s="495"/>
      <c r="D3" s="495"/>
    </row>
    <row r="4" spans="1:4" ht="45" customHeight="1">
      <c r="A4" s="39" t="s">
        <v>221</v>
      </c>
      <c r="B4" s="39" t="s">
        <v>31</v>
      </c>
      <c r="C4" s="39" t="s">
        <v>222</v>
      </c>
      <c r="D4" s="39" t="s">
        <v>197</v>
      </c>
    </row>
    <row r="5" spans="1:8" ht="15">
      <c r="A5" s="150" t="s">
        <v>550</v>
      </c>
      <c r="B5" s="149" t="s">
        <v>52</v>
      </c>
      <c r="C5" s="264">
        <f>C6+C19</f>
        <v>52906531.5</v>
      </c>
      <c r="D5" s="129"/>
      <c r="H5">
        <v>37532593</v>
      </c>
    </row>
    <row r="6" spans="1:6" ht="15">
      <c r="A6" s="150" t="s">
        <v>551</v>
      </c>
      <c r="B6" s="149" t="s">
        <v>34</v>
      </c>
      <c r="C6" s="195">
        <f>C7+C8</f>
        <v>52906531.5</v>
      </c>
      <c r="D6" s="129"/>
      <c r="E6" t="s">
        <v>1612</v>
      </c>
      <c r="F6" s="49">
        <v>15373938.499999998</v>
      </c>
    </row>
    <row r="7" spans="1:8" ht="15">
      <c r="A7" s="150" t="s">
        <v>223</v>
      </c>
      <c r="B7" s="149" t="s">
        <v>37</v>
      </c>
      <c r="C7" s="194">
        <f>'1.1'!G186</f>
        <v>14160362.999999998</v>
      </c>
      <c r="D7" s="178"/>
      <c r="E7" t="s">
        <v>1611</v>
      </c>
      <c r="F7">
        <v>72000</v>
      </c>
      <c r="H7" s="49"/>
    </row>
    <row r="8" spans="1:8" ht="15">
      <c r="A8" s="150" t="s">
        <v>224</v>
      </c>
      <c r="B8" s="149" t="s">
        <v>39</v>
      </c>
      <c r="C8" s="194">
        <f>'1.1'!G302</f>
        <v>38746168.5</v>
      </c>
      <c r="D8" s="178"/>
      <c r="F8" s="49">
        <v>15445938.5</v>
      </c>
      <c r="H8" s="49"/>
    </row>
    <row r="9" spans="1:4" ht="27.75" customHeight="1">
      <c r="A9" s="150" t="s">
        <v>552</v>
      </c>
      <c r="B9" s="149" t="s">
        <v>35</v>
      </c>
      <c r="C9" s="195">
        <f>C10+C13</f>
        <v>0</v>
      </c>
      <c r="D9" s="129"/>
    </row>
    <row r="10" spans="1:8" ht="15">
      <c r="A10" s="150" t="s">
        <v>553</v>
      </c>
      <c r="B10" s="149" t="s">
        <v>225</v>
      </c>
      <c r="C10" s="195">
        <f>C11+C12</f>
        <v>0</v>
      </c>
      <c r="D10" s="129"/>
      <c r="H10" s="49"/>
    </row>
    <row r="11" spans="1:4" ht="15">
      <c r="A11" s="150" t="s">
        <v>113</v>
      </c>
      <c r="B11" s="149" t="s">
        <v>37</v>
      </c>
      <c r="C11" s="194">
        <f>'1.2-1.3'!J17</f>
        <v>0</v>
      </c>
      <c r="D11" s="129"/>
    </row>
    <row r="12" spans="1:4" ht="15">
      <c r="A12" s="150" t="s">
        <v>226</v>
      </c>
      <c r="B12" s="149" t="s">
        <v>39</v>
      </c>
      <c r="C12" s="194">
        <f>'1.2-1.3'!J40</f>
        <v>0</v>
      </c>
      <c r="D12" s="129"/>
    </row>
    <row r="13" spans="1:4" ht="15">
      <c r="A13" s="150" t="s">
        <v>227</v>
      </c>
      <c r="B13" s="149" t="s">
        <v>228</v>
      </c>
      <c r="C13" s="195">
        <f>'1.2-1.3'!K17+'1.2-1.3'!K40</f>
        <v>0</v>
      </c>
      <c r="D13" s="129"/>
    </row>
    <row r="14" spans="1:4" ht="28.5" customHeight="1">
      <c r="A14" s="150" t="s">
        <v>554</v>
      </c>
      <c r="B14" s="149" t="s">
        <v>41</v>
      </c>
      <c r="C14" s="195">
        <f>C15+C18</f>
        <v>1856738.5</v>
      </c>
      <c r="D14" s="129"/>
    </row>
    <row r="15" spans="1:4" ht="15">
      <c r="A15" s="150" t="s">
        <v>555</v>
      </c>
      <c r="B15" s="149"/>
      <c r="C15" s="195">
        <f>C16+C17</f>
        <v>1856738.5</v>
      </c>
      <c r="D15" s="129"/>
    </row>
    <row r="16" spans="1:4" ht="15">
      <c r="A16" s="150" t="s">
        <v>113</v>
      </c>
      <c r="B16" s="149" t="s">
        <v>37</v>
      </c>
      <c r="C16" s="194">
        <f>'1.2-1.3'!J54</f>
        <v>179070</v>
      </c>
      <c r="D16" s="129"/>
    </row>
    <row r="17" spans="1:4" ht="15">
      <c r="A17" s="150" t="s">
        <v>226</v>
      </c>
      <c r="B17" s="149" t="s">
        <v>39</v>
      </c>
      <c r="C17" s="194">
        <f>'1.2-1.3'!J63</f>
        <v>1677668.5</v>
      </c>
      <c r="D17" s="129"/>
    </row>
    <row r="18" spans="1:4" ht="15">
      <c r="A18" s="150" t="s">
        <v>227</v>
      </c>
      <c r="B18" s="149" t="s">
        <v>41</v>
      </c>
      <c r="C18" s="195">
        <f>'1.2-1.3'!K54+'1.2-1.3'!K63</f>
        <v>0</v>
      </c>
      <c r="D18" s="129"/>
    </row>
    <row r="19" spans="1:5" ht="15">
      <c r="A19" s="150" t="s">
        <v>578</v>
      </c>
      <c r="B19" s="149" t="s">
        <v>43</v>
      </c>
      <c r="C19" s="195">
        <f>C20+C21</f>
        <v>0</v>
      </c>
      <c r="D19" s="129"/>
      <c r="E19" s="49"/>
    </row>
    <row r="20" spans="1:4" ht="15">
      <c r="A20" s="150" t="s">
        <v>229</v>
      </c>
      <c r="B20" s="149" t="s">
        <v>37</v>
      </c>
      <c r="C20" s="194">
        <f>'1.4'!G31</f>
        <v>0</v>
      </c>
      <c r="D20" s="129"/>
    </row>
    <row r="21" spans="1:4" ht="15">
      <c r="A21" s="150" t="s">
        <v>230</v>
      </c>
      <c r="B21" s="149" t="s">
        <v>39</v>
      </c>
      <c r="C21" s="194">
        <f>'1.4'!G39</f>
        <v>0</v>
      </c>
      <c r="D21" s="129"/>
    </row>
    <row r="22" spans="1:4" ht="27" customHeight="1">
      <c r="A22" s="150" t="s">
        <v>556</v>
      </c>
      <c r="B22" s="149" t="s">
        <v>231</v>
      </c>
      <c r="C22" s="195">
        <f>C23+C26</f>
        <v>0</v>
      </c>
      <c r="D22" s="129"/>
    </row>
    <row r="23" spans="1:4" ht="15">
      <c r="A23" s="150" t="s">
        <v>557</v>
      </c>
      <c r="B23" s="149" t="s">
        <v>225</v>
      </c>
      <c r="C23" s="195">
        <f>C24+C25</f>
        <v>0</v>
      </c>
      <c r="D23" s="129"/>
    </row>
    <row r="24" spans="1:4" ht="15">
      <c r="A24" s="150" t="s">
        <v>113</v>
      </c>
      <c r="B24" s="149" t="s">
        <v>37</v>
      </c>
      <c r="C24" s="194">
        <f>'1.5-16'!J9</f>
        <v>0</v>
      </c>
      <c r="D24" s="129"/>
    </row>
    <row r="25" spans="1:4" ht="15">
      <c r="A25" s="150" t="s">
        <v>226</v>
      </c>
      <c r="B25" s="149" t="s">
        <v>39</v>
      </c>
      <c r="C25" s="194">
        <f>'1.5-16'!J17</f>
        <v>0</v>
      </c>
      <c r="D25" s="129"/>
    </row>
    <row r="26" spans="1:4" ht="15">
      <c r="A26" s="150" t="s">
        <v>227</v>
      </c>
      <c r="B26" s="149"/>
      <c r="C26" s="195">
        <f>'1.5-16'!K9+'1.5-16'!K17</f>
        <v>0</v>
      </c>
      <c r="D26" s="129"/>
    </row>
    <row r="27" spans="1:4" ht="25.5">
      <c r="A27" s="150" t="s">
        <v>558</v>
      </c>
      <c r="B27" s="149" t="s">
        <v>232</v>
      </c>
      <c r="C27" s="195">
        <f>C28+C31</f>
        <v>0</v>
      </c>
      <c r="D27" s="129"/>
    </row>
    <row r="28" spans="1:4" ht="15">
      <c r="A28" s="150" t="s">
        <v>553</v>
      </c>
      <c r="B28" s="149" t="s">
        <v>232</v>
      </c>
      <c r="C28" s="177">
        <f>C29+C30</f>
        <v>0</v>
      </c>
      <c r="D28" s="129"/>
    </row>
    <row r="29" spans="1:4" ht="15">
      <c r="A29" s="150" t="s">
        <v>113</v>
      </c>
      <c r="B29" s="149" t="s">
        <v>37</v>
      </c>
      <c r="C29" s="176">
        <f>'1.5-16'!J26</f>
        <v>0</v>
      </c>
      <c r="D29" s="129"/>
    </row>
    <row r="30" spans="1:4" ht="15">
      <c r="A30" s="150" t="s">
        <v>226</v>
      </c>
      <c r="B30" s="149" t="s">
        <v>39</v>
      </c>
      <c r="C30" s="176">
        <f>'1.5-16'!J34</f>
        <v>0</v>
      </c>
      <c r="D30" s="129"/>
    </row>
    <row r="31" spans="1:4" ht="15">
      <c r="A31" s="150" t="s">
        <v>227</v>
      </c>
      <c r="B31" s="149" t="s">
        <v>232</v>
      </c>
      <c r="C31" s="177">
        <f>'1.5-16'!K26+'1.5-16'!K34</f>
        <v>0</v>
      </c>
      <c r="D31" s="129"/>
    </row>
    <row r="32" spans="1:4" ht="15">
      <c r="A32" s="150" t="s">
        <v>559</v>
      </c>
      <c r="B32" s="149" t="s">
        <v>45</v>
      </c>
      <c r="C32" s="149" t="s">
        <v>453</v>
      </c>
      <c r="D32" s="129"/>
    </row>
    <row r="33" spans="1:4" ht="15">
      <c r="A33" s="150" t="s">
        <v>229</v>
      </c>
      <c r="B33" s="149" t="s">
        <v>37</v>
      </c>
      <c r="C33" s="149" t="s">
        <v>453</v>
      </c>
      <c r="D33" s="129"/>
    </row>
    <row r="34" spans="1:4" ht="15">
      <c r="A34" s="150" t="s">
        <v>224</v>
      </c>
      <c r="B34" s="149" t="s">
        <v>39</v>
      </c>
      <c r="C34" s="149" t="s">
        <v>453</v>
      </c>
      <c r="D34" s="129"/>
    </row>
    <row r="35" spans="1:4" ht="25.5">
      <c r="A35" s="150" t="s">
        <v>560</v>
      </c>
      <c r="B35" s="149" t="s">
        <v>46</v>
      </c>
      <c r="C35" s="149" t="s">
        <v>453</v>
      </c>
      <c r="D35" s="129"/>
    </row>
    <row r="36" spans="1:4" ht="15">
      <c r="A36" s="150" t="s">
        <v>561</v>
      </c>
      <c r="B36" s="149" t="s">
        <v>225</v>
      </c>
      <c r="C36" s="149" t="s">
        <v>453</v>
      </c>
      <c r="D36" s="129"/>
    </row>
    <row r="37" spans="1:4" ht="15">
      <c r="A37" s="150" t="s">
        <v>113</v>
      </c>
      <c r="B37" s="149" t="s">
        <v>37</v>
      </c>
      <c r="C37" s="149" t="s">
        <v>453</v>
      </c>
      <c r="D37" s="129"/>
    </row>
    <row r="38" spans="1:4" ht="15">
      <c r="A38" s="150" t="s">
        <v>226</v>
      </c>
      <c r="B38" s="149" t="s">
        <v>39</v>
      </c>
      <c r="C38" s="149" t="s">
        <v>453</v>
      </c>
      <c r="D38" s="129"/>
    </row>
    <row r="39" spans="1:4" ht="15">
      <c r="A39" s="150" t="s">
        <v>233</v>
      </c>
      <c r="B39" s="149" t="s">
        <v>46</v>
      </c>
      <c r="C39" s="149" t="s">
        <v>453</v>
      </c>
      <c r="D39" s="129"/>
    </row>
    <row r="40" spans="1:4" ht="25.5">
      <c r="A40" s="150" t="s">
        <v>562</v>
      </c>
      <c r="B40" s="149" t="s">
        <v>51</v>
      </c>
      <c r="C40" s="149" t="s">
        <v>453</v>
      </c>
      <c r="D40" s="129"/>
    </row>
    <row r="41" spans="1:4" ht="15">
      <c r="A41" s="150" t="s">
        <v>561</v>
      </c>
      <c r="B41" s="149" t="s">
        <v>225</v>
      </c>
      <c r="C41" s="149" t="s">
        <v>453</v>
      </c>
      <c r="D41" s="129"/>
    </row>
    <row r="42" spans="1:4" ht="15">
      <c r="A42" s="150" t="s">
        <v>113</v>
      </c>
      <c r="B42" s="149" t="s">
        <v>37</v>
      </c>
      <c r="C42" s="149" t="s">
        <v>453</v>
      </c>
      <c r="D42" s="129"/>
    </row>
    <row r="43" spans="1:4" ht="15">
      <c r="A43" s="150" t="s">
        <v>226</v>
      </c>
      <c r="B43" s="149" t="s">
        <v>39</v>
      </c>
      <c r="C43" s="149" t="s">
        <v>453</v>
      </c>
      <c r="D43" s="129"/>
    </row>
    <row r="44" spans="1:4" ht="15">
      <c r="A44" s="150" t="s">
        <v>234</v>
      </c>
      <c r="B44" s="149" t="s">
        <v>51</v>
      </c>
      <c r="C44" s="149" t="s">
        <v>453</v>
      </c>
      <c r="D44" s="129"/>
    </row>
    <row r="45" spans="1:4" ht="25.5">
      <c r="A45" s="150" t="s">
        <v>563</v>
      </c>
      <c r="B45" s="149" t="s">
        <v>235</v>
      </c>
      <c r="C45" s="149" t="s">
        <v>453</v>
      </c>
      <c r="D45" s="129"/>
    </row>
    <row r="46" spans="1:4" ht="15">
      <c r="A46" s="150" t="s">
        <v>564</v>
      </c>
      <c r="B46" s="149" t="s">
        <v>80</v>
      </c>
      <c r="C46" s="149" t="s">
        <v>453</v>
      </c>
      <c r="D46" s="129"/>
    </row>
    <row r="47" spans="1:4" ht="15">
      <c r="A47" s="150" t="s">
        <v>229</v>
      </c>
      <c r="B47" s="149" t="s">
        <v>37</v>
      </c>
      <c r="C47" s="149" t="s">
        <v>453</v>
      </c>
      <c r="D47" s="129"/>
    </row>
    <row r="48" spans="1:4" ht="15">
      <c r="A48" s="150" t="s">
        <v>230</v>
      </c>
      <c r="B48" s="149" t="s">
        <v>39</v>
      </c>
      <c r="C48" s="149" t="s">
        <v>453</v>
      </c>
      <c r="D48" s="129"/>
    </row>
    <row r="49" spans="1:4" ht="25.5">
      <c r="A49" s="150" t="s">
        <v>565</v>
      </c>
      <c r="B49" s="149" t="s">
        <v>236</v>
      </c>
      <c r="C49" s="149" t="s">
        <v>453</v>
      </c>
      <c r="D49" s="129"/>
    </row>
    <row r="50" spans="1:4" ht="25.5">
      <c r="A50" s="150" t="s">
        <v>566</v>
      </c>
      <c r="B50" s="149" t="s">
        <v>225</v>
      </c>
      <c r="C50" s="149" t="s">
        <v>453</v>
      </c>
      <c r="D50" s="129"/>
    </row>
    <row r="51" spans="1:4" ht="15">
      <c r="A51" s="150" t="s">
        <v>237</v>
      </c>
      <c r="B51" s="149" t="s">
        <v>37</v>
      </c>
      <c r="C51" s="149" t="s">
        <v>453</v>
      </c>
      <c r="D51" s="129"/>
    </row>
    <row r="52" spans="1:4" ht="15">
      <c r="A52" s="150" t="s">
        <v>238</v>
      </c>
      <c r="B52" s="149" t="s">
        <v>39</v>
      </c>
      <c r="C52" s="149" t="s">
        <v>453</v>
      </c>
      <c r="D52" s="129"/>
    </row>
    <row r="53" spans="1:4" ht="15">
      <c r="A53" s="150" t="s">
        <v>239</v>
      </c>
      <c r="B53" s="149" t="s">
        <v>236</v>
      </c>
      <c r="C53" s="149" t="s">
        <v>453</v>
      </c>
      <c r="D53" s="129"/>
    </row>
    <row r="54" spans="1:4" ht="25.5">
      <c r="A54" s="150" t="s">
        <v>567</v>
      </c>
      <c r="B54" s="149" t="s">
        <v>240</v>
      </c>
      <c r="C54" s="149" t="s">
        <v>453</v>
      </c>
      <c r="D54" s="129"/>
    </row>
    <row r="55" spans="1:4" ht="16.5" customHeight="1">
      <c r="A55" s="150" t="s">
        <v>568</v>
      </c>
      <c r="B55" s="149" t="s">
        <v>225</v>
      </c>
      <c r="C55" s="149" t="s">
        <v>453</v>
      </c>
      <c r="D55" s="129"/>
    </row>
    <row r="56" spans="1:4" ht="15">
      <c r="A56" s="150" t="s">
        <v>113</v>
      </c>
      <c r="B56" s="149" t="s">
        <v>37</v>
      </c>
      <c r="C56" s="149" t="s">
        <v>453</v>
      </c>
      <c r="D56" s="129"/>
    </row>
    <row r="57" spans="1:4" ht="15">
      <c r="A57" s="150" t="s">
        <v>238</v>
      </c>
      <c r="B57" s="149" t="s">
        <v>39</v>
      </c>
      <c r="C57" s="149" t="s">
        <v>453</v>
      </c>
      <c r="D57" s="129"/>
    </row>
    <row r="58" spans="1:4" ht="15">
      <c r="A58" s="150" t="s">
        <v>241</v>
      </c>
      <c r="B58" s="149" t="s">
        <v>240</v>
      </c>
      <c r="C58" s="149" t="s">
        <v>453</v>
      </c>
      <c r="D58" s="129"/>
    </row>
    <row r="59" spans="1:4" ht="15">
      <c r="A59" s="150" t="s">
        <v>569</v>
      </c>
      <c r="B59" s="149" t="s">
        <v>84</v>
      </c>
      <c r="C59" s="149" t="s">
        <v>453</v>
      </c>
      <c r="D59" s="129"/>
    </row>
    <row r="60" spans="1:4" ht="16.5" customHeight="1">
      <c r="A60" s="150" t="s">
        <v>229</v>
      </c>
      <c r="B60" s="149" t="s">
        <v>37</v>
      </c>
      <c r="C60" s="149" t="s">
        <v>453</v>
      </c>
      <c r="D60" s="129"/>
    </row>
    <row r="61" spans="1:4" ht="15.75" customHeight="1">
      <c r="A61" s="150" t="s">
        <v>230</v>
      </c>
      <c r="B61" s="149" t="s">
        <v>39</v>
      </c>
      <c r="C61" s="149" t="s">
        <v>453</v>
      </c>
      <c r="D61" s="129"/>
    </row>
    <row r="62" spans="1:4" ht="25.5">
      <c r="A62" s="150" t="s">
        <v>570</v>
      </c>
      <c r="B62" s="149" t="s">
        <v>242</v>
      </c>
      <c r="C62" s="149" t="s">
        <v>453</v>
      </c>
      <c r="D62" s="129"/>
    </row>
    <row r="63" spans="1:4" ht="15">
      <c r="A63" s="150" t="s">
        <v>243</v>
      </c>
      <c r="B63" s="149" t="s">
        <v>225</v>
      </c>
      <c r="C63" s="149" t="s">
        <v>453</v>
      </c>
      <c r="D63" s="129"/>
    </row>
    <row r="64" spans="1:4" ht="15">
      <c r="A64" s="150" t="s">
        <v>113</v>
      </c>
      <c r="B64" s="149" t="s">
        <v>37</v>
      </c>
      <c r="C64" s="149" t="s">
        <v>453</v>
      </c>
      <c r="D64" s="129"/>
    </row>
    <row r="65" spans="1:4" ht="15">
      <c r="A65" s="150" t="s">
        <v>226</v>
      </c>
      <c r="B65" s="149" t="s">
        <v>39</v>
      </c>
      <c r="C65" s="149" t="s">
        <v>453</v>
      </c>
      <c r="D65" s="129"/>
    </row>
    <row r="66" spans="1:4" ht="15">
      <c r="A66" s="150" t="s">
        <v>244</v>
      </c>
      <c r="B66" s="149" t="s">
        <v>242</v>
      </c>
      <c r="C66" s="149" t="s">
        <v>453</v>
      </c>
      <c r="D66" s="129"/>
    </row>
    <row r="67" spans="1:4" ht="25.5">
      <c r="A67" s="150" t="s">
        <v>571</v>
      </c>
      <c r="B67" s="149" t="s">
        <v>245</v>
      </c>
      <c r="C67" s="149" t="s">
        <v>453</v>
      </c>
      <c r="D67" s="129"/>
    </row>
    <row r="68" spans="1:4" ht="15">
      <c r="A68" s="150" t="s">
        <v>572</v>
      </c>
      <c r="B68" s="149" t="s">
        <v>225</v>
      </c>
      <c r="C68" s="149" t="s">
        <v>453</v>
      </c>
      <c r="D68" s="129"/>
    </row>
    <row r="69" spans="1:4" ht="15">
      <c r="A69" s="150" t="s">
        <v>113</v>
      </c>
      <c r="B69" s="149" t="s">
        <v>37</v>
      </c>
      <c r="C69" s="149" t="s">
        <v>453</v>
      </c>
      <c r="D69" s="129"/>
    </row>
    <row r="70" spans="1:4" ht="15">
      <c r="A70" s="150" t="s">
        <v>226</v>
      </c>
      <c r="B70" s="149" t="s">
        <v>39</v>
      </c>
      <c r="C70" s="149" t="s">
        <v>453</v>
      </c>
      <c r="D70" s="129"/>
    </row>
    <row r="71" spans="1:4" ht="15">
      <c r="A71" s="150" t="s">
        <v>244</v>
      </c>
      <c r="B71" s="149" t="s">
        <v>245</v>
      </c>
      <c r="C71" s="149" t="s">
        <v>453</v>
      </c>
      <c r="D71" s="129"/>
    </row>
    <row r="72" spans="1:4" ht="15">
      <c r="A72" s="150" t="s">
        <v>246</v>
      </c>
      <c r="B72" s="149" t="s">
        <v>247</v>
      </c>
      <c r="C72" s="149" t="s">
        <v>453</v>
      </c>
      <c r="D72" s="129"/>
    </row>
    <row r="73" spans="1:4" ht="15">
      <c r="A73" s="150" t="s">
        <v>229</v>
      </c>
      <c r="B73" s="149" t="s">
        <v>37</v>
      </c>
      <c r="C73" s="149" t="s">
        <v>453</v>
      </c>
      <c r="D73" s="129"/>
    </row>
    <row r="74" spans="1:4" ht="15">
      <c r="A74" s="150" t="s">
        <v>230</v>
      </c>
      <c r="B74" s="149" t="s">
        <v>39</v>
      </c>
      <c r="C74" s="149" t="s">
        <v>453</v>
      </c>
      <c r="D74" s="129"/>
    </row>
    <row r="75" spans="1:4" ht="25.5">
      <c r="A75" s="150" t="s">
        <v>573</v>
      </c>
      <c r="B75" s="149" t="s">
        <v>248</v>
      </c>
      <c r="C75" s="149" t="s">
        <v>453</v>
      </c>
      <c r="D75" s="129"/>
    </row>
    <row r="76" spans="1:4" ht="25.5">
      <c r="A76" s="150" t="s">
        <v>574</v>
      </c>
      <c r="B76" s="149" t="s">
        <v>225</v>
      </c>
      <c r="C76" s="149" t="s">
        <v>453</v>
      </c>
      <c r="D76" s="129"/>
    </row>
    <row r="77" spans="1:4" ht="15">
      <c r="A77" s="150" t="s">
        <v>113</v>
      </c>
      <c r="B77" s="149" t="s">
        <v>37</v>
      </c>
      <c r="C77" s="149" t="s">
        <v>453</v>
      </c>
      <c r="D77" s="129"/>
    </row>
    <row r="78" spans="1:4" ht="15">
      <c r="A78" s="150" t="s">
        <v>226</v>
      </c>
      <c r="B78" s="149" t="s">
        <v>39</v>
      </c>
      <c r="C78" s="149" t="s">
        <v>453</v>
      </c>
      <c r="D78" s="129"/>
    </row>
    <row r="79" spans="1:4" ht="15">
      <c r="A79" s="150" t="s">
        <v>249</v>
      </c>
      <c r="B79" s="149" t="s">
        <v>248</v>
      </c>
      <c r="C79" s="149" t="s">
        <v>453</v>
      </c>
      <c r="D79" s="129"/>
    </row>
    <row r="80" spans="1:4" ht="25.5">
      <c r="A80" s="150" t="s">
        <v>575</v>
      </c>
      <c r="B80" s="149" t="s">
        <v>250</v>
      </c>
      <c r="C80" s="149" t="s">
        <v>453</v>
      </c>
      <c r="D80" s="129"/>
    </row>
    <row r="81" spans="1:4" ht="25.5">
      <c r="A81" s="150" t="s">
        <v>574</v>
      </c>
      <c r="B81" s="149" t="s">
        <v>225</v>
      </c>
      <c r="C81" s="149" t="s">
        <v>453</v>
      </c>
      <c r="D81" s="129"/>
    </row>
    <row r="82" spans="1:4" ht="15">
      <c r="A82" s="150" t="s">
        <v>113</v>
      </c>
      <c r="B82" s="149" t="s">
        <v>37</v>
      </c>
      <c r="C82" s="149" t="s">
        <v>453</v>
      </c>
      <c r="D82" s="129"/>
    </row>
    <row r="83" spans="1:4" ht="15">
      <c r="A83" s="150" t="s">
        <v>226</v>
      </c>
      <c r="B83" s="149" t="s">
        <v>39</v>
      </c>
      <c r="C83" s="149" t="s">
        <v>453</v>
      </c>
      <c r="D83" s="129"/>
    </row>
    <row r="84" spans="1:4" ht="15">
      <c r="A84" s="150" t="s">
        <v>249</v>
      </c>
      <c r="B84" s="149" t="s">
        <v>250</v>
      </c>
      <c r="C84" s="149" t="s">
        <v>453</v>
      </c>
      <c r="D84" s="129"/>
    </row>
    <row r="85" spans="1:4" ht="15">
      <c r="A85" s="150" t="s">
        <v>576</v>
      </c>
      <c r="B85" s="149" t="s">
        <v>251</v>
      </c>
      <c r="C85" s="149" t="s">
        <v>453</v>
      </c>
      <c r="D85" s="129"/>
    </row>
    <row r="86" spans="1:4" ht="15">
      <c r="A86" s="150" t="s">
        <v>229</v>
      </c>
      <c r="B86" s="149" t="s">
        <v>37</v>
      </c>
      <c r="C86" s="149" t="s">
        <v>453</v>
      </c>
      <c r="D86" s="129"/>
    </row>
    <row r="87" spans="1:4" ht="15">
      <c r="A87" s="150" t="s">
        <v>230</v>
      </c>
      <c r="B87" s="149" t="s">
        <v>39</v>
      </c>
      <c r="C87" s="149" t="s">
        <v>453</v>
      </c>
      <c r="D87" s="129"/>
    </row>
    <row r="88" spans="1:4" ht="25.5">
      <c r="A88" s="150" t="s">
        <v>577</v>
      </c>
      <c r="B88" s="149" t="s">
        <v>252</v>
      </c>
      <c r="C88" s="149" t="s">
        <v>453</v>
      </c>
      <c r="D88" s="129"/>
    </row>
    <row r="89" spans="1:4" ht="15">
      <c r="A89" s="150" t="s">
        <v>548</v>
      </c>
      <c r="B89" s="149" t="s">
        <v>225</v>
      </c>
      <c r="C89" s="149" t="s">
        <v>453</v>
      </c>
      <c r="D89" s="129"/>
    </row>
    <row r="90" spans="1:4" ht="15">
      <c r="A90" s="150" t="s">
        <v>113</v>
      </c>
      <c r="B90" s="149" t="s">
        <v>37</v>
      </c>
      <c r="C90" s="149" t="s">
        <v>453</v>
      </c>
      <c r="D90" s="129"/>
    </row>
    <row r="91" spans="1:4" ht="15">
      <c r="A91" s="150" t="s">
        <v>226</v>
      </c>
      <c r="B91" s="149" t="s">
        <v>39</v>
      </c>
      <c r="C91" s="149" t="s">
        <v>453</v>
      </c>
      <c r="D91" s="129"/>
    </row>
    <row r="92" spans="1:4" ht="15">
      <c r="A92" s="150" t="s">
        <v>253</v>
      </c>
      <c r="B92" s="149" t="s">
        <v>252</v>
      </c>
      <c r="C92" s="149" t="s">
        <v>453</v>
      </c>
      <c r="D92" s="129"/>
    </row>
    <row r="93" spans="1:4" ht="25.5">
      <c r="A93" s="150" t="s">
        <v>549</v>
      </c>
      <c r="B93" s="149" t="s">
        <v>254</v>
      </c>
      <c r="C93" s="149" t="s">
        <v>453</v>
      </c>
      <c r="D93" s="129"/>
    </row>
    <row r="94" spans="1:4" ht="15">
      <c r="A94" s="150" t="s">
        <v>548</v>
      </c>
      <c r="B94" s="149" t="s">
        <v>225</v>
      </c>
      <c r="C94" s="149" t="s">
        <v>453</v>
      </c>
      <c r="D94" s="129"/>
    </row>
    <row r="95" spans="1:4" ht="15">
      <c r="A95" s="150" t="s">
        <v>113</v>
      </c>
      <c r="B95" s="149" t="s">
        <v>37</v>
      </c>
      <c r="C95" s="149" t="s">
        <v>453</v>
      </c>
      <c r="D95" s="129"/>
    </row>
    <row r="96" spans="1:4" ht="15">
      <c r="A96" s="150" t="s">
        <v>226</v>
      </c>
      <c r="B96" s="149" t="s">
        <v>39</v>
      </c>
      <c r="C96" s="149" t="s">
        <v>453</v>
      </c>
      <c r="D96" s="129"/>
    </row>
    <row r="97" spans="1:4" ht="15">
      <c r="A97" s="150" t="s">
        <v>253</v>
      </c>
      <c r="B97" s="149" t="s">
        <v>254</v>
      </c>
      <c r="C97" s="149" t="s">
        <v>453</v>
      </c>
      <c r="D97" s="129"/>
    </row>
    <row r="98" spans="1:4" ht="17.25" customHeight="1">
      <c r="A98" s="150" t="s">
        <v>255</v>
      </c>
      <c r="B98" s="149" t="s">
        <v>547</v>
      </c>
      <c r="C98" s="176">
        <f>'6.1 - 6.3'!G11</f>
        <v>101666.7</v>
      </c>
      <c r="D98" s="129"/>
    </row>
    <row r="99" spans="1:4" ht="25.5">
      <c r="A99" s="150" t="s">
        <v>546</v>
      </c>
      <c r="B99" s="149" t="s">
        <v>256</v>
      </c>
      <c r="C99" s="177">
        <f>C100+C101</f>
        <v>0</v>
      </c>
      <c r="D99" s="129"/>
    </row>
    <row r="100" spans="1:4" ht="15">
      <c r="A100" s="150" t="s">
        <v>82</v>
      </c>
      <c r="B100" s="149" t="s">
        <v>37</v>
      </c>
      <c r="C100" s="176">
        <f>'6.1 - 6.3'!J24</f>
        <v>0</v>
      </c>
      <c r="D100" s="129"/>
    </row>
    <row r="101" spans="1:4" ht="15">
      <c r="A101" s="150" t="s">
        <v>77</v>
      </c>
      <c r="B101" s="149" t="s">
        <v>39</v>
      </c>
      <c r="C101" s="176">
        <f>'6.1 - 6.3'!K24</f>
        <v>0</v>
      </c>
      <c r="D101" s="129"/>
    </row>
    <row r="102" spans="1:4" ht="25.5">
      <c r="A102" s="150" t="s">
        <v>545</v>
      </c>
      <c r="B102" s="149" t="s">
        <v>257</v>
      </c>
      <c r="C102" s="177">
        <f>C103+C104</f>
        <v>0</v>
      </c>
      <c r="D102" s="129"/>
    </row>
    <row r="103" spans="1:4" ht="15">
      <c r="A103" s="150" t="s">
        <v>82</v>
      </c>
      <c r="B103" s="149" t="s">
        <v>37</v>
      </c>
      <c r="C103" s="176">
        <f>'6.1 - 6.3'!J32</f>
        <v>0</v>
      </c>
      <c r="D103" s="129"/>
    </row>
    <row r="104" spans="1:4" ht="15">
      <c r="A104" s="150" t="s">
        <v>77</v>
      </c>
      <c r="B104" s="149" t="s">
        <v>39</v>
      </c>
      <c r="C104" s="176">
        <f>'6.1 - 6.3'!K32</f>
        <v>0</v>
      </c>
      <c r="D104" s="129"/>
    </row>
    <row r="105" spans="1:4" ht="15">
      <c r="A105" s="19"/>
      <c r="B105" s="19"/>
      <c r="C105" s="204"/>
      <c r="D105" s="204"/>
    </row>
    <row r="106" spans="1:4" ht="15">
      <c r="A106" s="19"/>
      <c r="B106" s="19"/>
      <c r="C106" s="204"/>
      <c r="D106" s="204"/>
    </row>
    <row r="107" spans="1:4" ht="15">
      <c r="A107" s="19"/>
      <c r="B107" s="19"/>
      <c r="C107" s="204"/>
      <c r="D107" s="204"/>
    </row>
    <row r="108" spans="1:4" ht="15">
      <c r="A108" s="19"/>
      <c r="B108" s="19"/>
      <c r="C108" s="204"/>
      <c r="D108" s="204"/>
    </row>
    <row r="109" spans="1:4" ht="15">
      <c r="A109" s="19"/>
      <c r="B109" s="19"/>
      <c r="C109" s="204"/>
      <c r="D109" s="204"/>
    </row>
    <row r="110" spans="1:4" ht="15">
      <c r="A110" s="19"/>
      <c r="B110" s="19"/>
      <c r="C110" s="204"/>
      <c r="D110" s="204"/>
    </row>
    <row r="111" spans="1:4" ht="15">
      <c r="A111" s="19"/>
      <c r="B111" s="19"/>
      <c r="C111" s="204"/>
      <c r="D111" s="204"/>
    </row>
    <row r="112" spans="1:4" ht="15">
      <c r="A112" s="19"/>
      <c r="B112" s="19"/>
      <c r="C112" s="204"/>
      <c r="D112" s="204"/>
    </row>
    <row r="113" spans="1:4" ht="15">
      <c r="A113" s="19"/>
      <c r="B113" s="19"/>
      <c r="C113" s="204"/>
      <c r="D113" s="204"/>
    </row>
    <row r="114" spans="1:4" ht="15">
      <c r="A114" s="19"/>
      <c r="B114" s="19"/>
      <c r="C114" s="204"/>
      <c r="D114" s="204"/>
    </row>
    <row r="115" spans="1:4" ht="15">
      <c r="A115" s="19"/>
      <c r="B115" s="19"/>
      <c r="C115" s="204"/>
      <c r="D115" s="204"/>
    </row>
    <row r="116" spans="1:4" ht="15">
      <c r="A116" s="19"/>
      <c r="B116" s="19"/>
      <c r="C116" s="204"/>
      <c r="D116" s="204"/>
    </row>
    <row r="117" spans="1:4" ht="15">
      <c r="A117" s="19"/>
      <c r="B117" s="19"/>
      <c r="C117" s="204"/>
      <c r="D117" s="204"/>
    </row>
    <row r="118" spans="1:4" ht="15">
      <c r="A118" s="19"/>
      <c r="B118" s="19"/>
      <c r="C118" s="204"/>
      <c r="D118" s="204"/>
    </row>
    <row r="119" spans="1:4" ht="15">
      <c r="A119" s="19"/>
      <c r="B119" s="19"/>
      <c r="C119" s="204"/>
      <c r="D119" s="204"/>
    </row>
    <row r="120" spans="1:4" ht="15">
      <c r="A120" s="19"/>
      <c r="B120" s="19"/>
      <c r="C120" s="204"/>
      <c r="D120" s="204"/>
    </row>
    <row r="121" spans="1:4" ht="15">
      <c r="A121" s="19"/>
      <c r="B121" s="19"/>
      <c r="C121" s="204"/>
      <c r="D121" s="204"/>
    </row>
    <row r="122" spans="1:4" ht="15">
      <c r="A122" s="19"/>
      <c r="B122" s="19"/>
      <c r="C122" s="204"/>
      <c r="D122" s="204"/>
    </row>
    <row r="123" spans="1:4" ht="15">
      <c r="A123" s="19"/>
      <c r="B123" s="19"/>
      <c r="C123" s="204"/>
      <c r="D123" s="204"/>
    </row>
    <row r="124" spans="1:4" ht="15">
      <c r="A124" s="19"/>
      <c r="B124" s="19"/>
      <c r="C124" s="204"/>
      <c r="D124" s="204"/>
    </row>
    <row r="125" spans="1:4" ht="15">
      <c r="A125" s="19"/>
      <c r="B125" s="19"/>
      <c r="C125" s="204"/>
      <c r="D125" s="204"/>
    </row>
    <row r="126" spans="1:4" ht="15">
      <c r="A126" s="19"/>
      <c r="B126" s="19"/>
      <c r="C126" s="204"/>
      <c r="D126" s="204"/>
    </row>
    <row r="127" spans="1:4" ht="15">
      <c r="A127" s="19"/>
      <c r="B127" s="19"/>
      <c r="C127" s="204"/>
      <c r="D127" s="204"/>
    </row>
    <row r="128" spans="1:4" ht="15">
      <c r="A128" s="19"/>
      <c r="B128" s="19"/>
      <c r="C128" s="204"/>
      <c r="D128" s="204"/>
    </row>
    <row r="129" spans="1:4" ht="15">
      <c r="A129" s="19"/>
      <c r="B129" s="19"/>
      <c r="C129" s="204"/>
      <c r="D129" s="204"/>
    </row>
    <row r="130" spans="1:4" ht="15">
      <c r="A130" s="19"/>
      <c r="B130" s="19"/>
      <c r="C130" s="204"/>
      <c r="D130" s="204"/>
    </row>
    <row r="131" spans="1:4" ht="15">
      <c r="A131" s="19"/>
      <c r="B131" s="19"/>
      <c r="C131" s="204"/>
      <c r="D131" s="204"/>
    </row>
    <row r="132" spans="1:4" ht="15">
      <c r="A132" s="19"/>
      <c r="B132" s="19"/>
      <c r="C132" s="204"/>
      <c r="D132" s="204"/>
    </row>
    <row r="133" spans="1:4" ht="15">
      <c r="A133" s="19"/>
      <c r="B133" s="19"/>
      <c r="C133" s="204"/>
      <c r="D133" s="204"/>
    </row>
    <row r="134" spans="1:4" ht="15">
      <c r="A134" s="19"/>
      <c r="B134" s="19"/>
      <c r="C134" s="204"/>
      <c r="D134" s="204"/>
    </row>
    <row r="135" spans="1:4" ht="15">
      <c r="A135" s="19"/>
      <c r="B135" s="19"/>
      <c r="C135" s="204"/>
      <c r="D135" s="204"/>
    </row>
    <row r="136" spans="1:4" ht="15">
      <c r="A136" s="19"/>
      <c r="B136" s="19"/>
      <c r="C136" s="204"/>
      <c r="D136" s="204"/>
    </row>
    <row r="137" spans="1:4" ht="15">
      <c r="A137" s="19"/>
      <c r="B137" s="19"/>
      <c r="C137" s="204"/>
      <c r="D137" s="204"/>
    </row>
    <row r="138" spans="1:4" ht="15">
      <c r="A138" s="19"/>
      <c r="B138" s="19"/>
      <c r="C138" s="204"/>
      <c r="D138" s="204"/>
    </row>
    <row r="139" spans="1:4" ht="15">
      <c r="A139" s="19"/>
      <c r="B139" s="19"/>
      <c r="C139" s="204"/>
      <c r="D139" s="204"/>
    </row>
    <row r="140" spans="1:4" ht="15">
      <c r="A140" s="19"/>
      <c r="B140" s="19"/>
      <c r="C140" s="204"/>
      <c r="D140" s="204"/>
    </row>
    <row r="141" spans="1:4" ht="15">
      <c r="A141" s="19"/>
      <c r="B141" s="19"/>
      <c r="C141" s="204"/>
      <c r="D141" s="204"/>
    </row>
    <row r="142" spans="1:4" ht="15">
      <c r="A142" s="19"/>
      <c r="B142" s="19"/>
      <c r="C142" s="204"/>
      <c r="D142" s="204"/>
    </row>
    <row r="143" spans="1:4" ht="15">
      <c r="A143" s="19"/>
      <c r="B143" s="19"/>
      <c r="C143" s="204"/>
      <c r="D143" s="204"/>
    </row>
    <row r="144" spans="1:4" ht="15">
      <c r="A144" s="19"/>
      <c r="B144" s="19"/>
      <c r="C144" s="204"/>
      <c r="D144" s="204"/>
    </row>
    <row r="145" spans="1:4" ht="15">
      <c r="A145" s="19"/>
      <c r="B145" s="19"/>
      <c r="C145" s="204"/>
      <c r="D145" s="204"/>
    </row>
    <row r="146" spans="1:4" ht="15">
      <c r="A146" s="19"/>
      <c r="B146" s="19"/>
      <c r="C146" s="204"/>
      <c r="D146" s="204"/>
    </row>
    <row r="147" spans="1:4" ht="15">
      <c r="A147" s="19"/>
      <c r="B147" s="19"/>
      <c r="C147" s="204"/>
      <c r="D147" s="204"/>
    </row>
    <row r="148" spans="1:4" ht="15">
      <c r="A148" s="19"/>
      <c r="B148" s="19"/>
      <c r="C148" s="204"/>
      <c r="D148" s="204"/>
    </row>
    <row r="149" spans="1:4" ht="15">
      <c r="A149" s="19"/>
      <c r="B149" s="19"/>
      <c r="C149" s="204"/>
      <c r="D149" s="204"/>
    </row>
    <row r="150" spans="1:4" ht="15">
      <c r="A150" s="19"/>
      <c r="B150" s="19"/>
      <c r="C150" s="204"/>
      <c r="D150" s="204"/>
    </row>
    <row r="151" spans="1:4" ht="15">
      <c r="A151" s="19"/>
      <c r="B151" s="19"/>
      <c r="C151" s="204"/>
      <c r="D151" s="204"/>
    </row>
    <row r="152" spans="1:4" ht="15">
      <c r="A152" s="19"/>
      <c r="B152" s="19"/>
      <c r="C152" s="204"/>
      <c r="D152" s="204"/>
    </row>
    <row r="153" spans="1:4" ht="15">
      <c r="A153" s="19"/>
      <c r="B153" s="19"/>
      <c r="C153" s="204"/>
      <c r="D153" s="204"/>
    </row>
    <row r="154" spans="1:4" ht="15">
      <c r="A154" s="19"/>
      <c r="B154" s="19"/>
      <c r="C154" s="204"/>
      <c r="D154" s="204"/>
    </row>
    <row r="155" spans="1:4" ht="15">
      <c r="A155" s="19"/>
      <c r="B155" s="19"/>
      <c r="C155" s="204"/>
      <c r="D155" s="204"/>
    </row>
    <row r="156" spans="1:4" ht="15">
      <c r="A156" s="19"/>
      <c r="B156" s="19"/>
      <c r="C156" s="204"/>
      <c r="D156" s="204"/>
    </row>
  </sheetData>
  <sheetProtection formatCells="0" formatColumns="0" formatRows="0" insertColumns="0" insertRows="0" insertHyperlinks="0" deleteColumns="0" deleteRows="0" autoFilter="0" pivotTables="0"/>
  <mergeCells count="3">
    <mergeCell ref="A1:D1"/>
    <mergeCell ref="A2:D2"/>
    <mergeCell ref="A3:D3"/>
  </mergeCells>
  <printOptions/>
  <pageMargins left="0.25" right="0.25"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2024-05-01T07:49:16Z</dcterms:modified>
  <cp:category/>
  <cp:version/>
  <cp:contentType/>
  <cp:contentStatus/>
</cp:coreProperties>
</file>